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X:\DOMES_SEDES\AVIZEI un MAJAS LAPAI\2022.gads\01_JANVĀRIS\"/>
    </mc:Choice>
  </mc:AlternateContent>
  <xr:revisionPtr revIDLastSave="0" documentId="8_{7B00E899-124A-4603-BFE7-E4EC37300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Ā" sheetId="9" r:id="rId1"/>
    <sheet name="Sacensību organiz." sheetId="6" r:id="rId2"/>
    <sheet name="Dalība sac." sheetId="2" r:id="rId3"/>
    <sheet name="Sporta organizācijas" sheetId="10" r:id="rId4"/>
  </sheets>
  <definedNames>
    <definedName name="_xlnm._FilterDatabase" localSheetId="2" hidden="1">'Dalība sac.'!$A$2:$I$7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E26" i="10" l="1"/>
  <c r="D25" i="10"/>
  <c r="E25" i="10" s="1"/>
  <c r="F25" i="10" s="1"/>
  <c r="H25" i="10" s="1"/>
  <c r="E24" i="10"/>
  <c r="D23" i="10"/>
  <c r="E23" i="10" s="1"/>
  <c r="F23" i="10" s="1"/>
  <c r="H23" i="10" s="1"/>
  <c r="E22" i="10"/>
  <c r="D21" i="10"/>
  <c r="E21" i="10" s="1"/>
  <c r="F21" i="10" s="1"/>
  <c r="H21" i="10" s="1"/>
  <c r="E20" i="10"/>
  <c r="D19" i="10"/>
  <c r="E19" i="10" s="1"/>
  <c r="E18" i="10"/>
  <c r="D17" i="10"/>
  <c r="E17" i="10" s="1"/>
  <c r="F17" i="10" s="1"/>
  <c r="H17" i="10" s="1"/>
  <c r="E16" i="10"/>
  <c r="D15" i="10"/>
  <c r="E15" i="10" s="1"/>
  <c r="E14" i="10"/>
  <c r="D13" i="10"/>
  <c r="E13" i="10" s="1"/>
  <c r="F13" i="10" s="1"/>
  <c r="H13" i="10" s="1"/>
  <c r="E12" i="10"/>
  <c r="D11" i="10"/>
  <c r="E11" i="10" s="1"/>
  <c r="F11" i="10" s="1"/>
  <c r="H11" i="10" s="1"/>
  <c r="E10" i="10"/>
  <c r="D9" i="10"/>
  <c r="E9" i="10" s="1"/>
  <c r="E8" i="10"/>
  <c r="D7" i="10"/>
  <c r="E7" i="10" s="1"/>
  <c r="F7" i="10" s="1"/>
  <c r="H7" i="10" s="1"/>
  <c r="E6" i="10"/>
  <c r="E5" i="10"/>
  <c r="F5" i="10" s="1"/>
  <c r="H5" i="10" s="1"/>
  <c r="D5" i="10"/>
  <c r="E4" i="10"/>
  <c r="D3" i="10"/>
  <c r="E3" i="10" s="1"/>
  <c r="F3" i="10" s="1"/>
  <c r="H3" i="10" s="1"/>
  <c r="F19" i="10" l="1"/>
  <c r="H19" i="10" s="1"/>
  <c r="F9" i="10"/>
  <c r="H9" i="10" s="1"/>
  <c r="F15" i="10"/>
  <c r="H15" i="10" s="1"/>
  <c r="H27" i="10"/>
  <c r="B4" i="9" s="1"/>
  <c r="H7" i="6"/>
  <c r="B3" i="9" s="1"/>
  <c r="J7" i="2" l="1"/>
  <c r="B2" i="9" s="1"/>
  <c r="B5" i="9" s="1"/>
  <c r="B7" i="9" s="1"/>
</calcChain>
</file>

<file path=xl/sharedStrings.xml><?xml version="1.0" encoding="utf-8"?>
<sst xmlns="http://schemas.openxmlformats.org/spreadsheetml/2006/main" count="106" uniqueCount="76">
  <si>
    <t>KOPĀ</t>
  </si>
  <si>
    <t>Nr.p.k</t>
  </si>
  <si>
    <t>Iesniedzējs</t>
  </si>
  <si>
    <t>Mērķis</t>
  </si>
  <si>
    <t>Kopējā tāmes izdevumu summa</t>
  </si>
  <si>
    <t>Prasītā summa</t>
  </si>
  <si>
    <t>Sacensību mērogs saskaņā ar 7.pielikumu</t>
  </si>
  <si>
    <t>Sporta Veids</t>
  </si>
  <si>
    <t>FK Ādaži</t>
  </si>
  <si>
    <t>Volejbola klubs Ādaži</t>
  </si>
  <si>
    <t>Sacensību mērogs</t>
  </si>
  <si>
    <t>Biedrība "BMX Ādaži"</t>
  </si>
  <si>
    <t>Sacensību nosaukums</t>
  </si>
  <si>
    <t>Plānotais dalībnieku skaits</t>
  </si>
  <si>
    <t>Kopējā izdevumu tāme</t>
  </si>
  <si>
    <t>Pieprasītais finansējums</t>
  </si>
  <si>
    <t>Nr.p.k.</t>
  </si>
  <si>
    <t>Sportists</t>
  </si>
  <si>
    <t>Reģistrācijas Nr.</t>
  </si>
  <si>
    <t>Dalība sporta sacensībās</t>
  </si>
  <si>
    <t>Sporta sacensību organizēšana</t>
  </si>
  <si>
    <t>Sporta organizāciju nodoršināšana</t>
  </si>
  <si>
    <t>PAVISAM KOPĀ IZMAKSAI</t>
  </si>
  <si>
    <t>SPD BUDŽETĀ IEKLĀUTĀ SUMMA</t>
  </si>
  <si>
    <t>ATLIKUMS</t>
  </si>
  <si>
    <t xml:space="preserve">Ādažu novada domes subsīdiju apmērs sacensību organizēšanai 2022.gadā       </t>
  </si>
  <si>
    <t xml:space="preserve">Subsīdijas dalībai sporta sacensībās un treniņnometnēs 2022.gadā </t>
  </si>
  <si>
    <t>ATBALSTĀMAIS SUBSĪDIJU APMĒRS 2022.gadā</t>
  </si>
  <si>
    <t>SUBSĪDIJAS SPORTA ORGANIZĀCIJAS DARBĪBAS NODROŠINĀŠANAI 2022.GADAM</t>
  </si>
  <si>
    <t>Biedrība</t>
  </si>
  <si>
    <t>Dalībnieku skaits</t>
  </si>
  <si>
    <t>Summa par 1 dalībnieku</t>
  </si>
  <si>
    <t xml:space="preserve">SUMMA </t>
  </si>
  <si>
    <t>SUMMA KOPĀ</t>
  </si>
  <si>
    <t>Koeficients par sacensību organizēšanu</t>
  </si>
  <si>
    <t>PIEŠKIRAMAIS FINANSĒJUMS</t>
  </si>
  <si>
    <t>Pieaugušie</t>
  </si>
  <si>
    <t>Bērni</t>
  </si>
  <si>
    <t>Vienoti Sportam</t>
  </si>
  <si>
    <t>Grand Jette</t>
  </si>
  <si>
    <t>Garkalnes olimpiskais centrs</t>
  </si>
  <si>
    <t>Triatlona klubs "Tri kan"</t>
  </si>
  <si>
    <t>SPĒKA KUSTĪBA</t>
  </si>
  <si>
    <t>Dog Sport Carnikava</t>
  </si>
  <si>
    <t>OK "Kāpa"</t>
  </si>
  <si>
    <t>Bērnu un jauniešu tenisa atbalsta biedrība</t>
  </si>
  <si>
    <t>Ādaži velo</t>
  </si>
  <si>
    <t>Biedrība "Grand Jette"</t>
  </si>
  <si>
    <t>Biedrība "Ādaži Velo"</t>
  </si>
  <si>
    <t>Biedrība "Carnikavas makšķerēšanas skola"</t>
  </si>
  <si>
    <t>Latvijas un reģionāla mēroga sporta sacensības</t>
  </si>
  <si>
    <t>Mākslas vingrošanas sacensību "Grand Jette Cup" organizēšana</t>
  </si>
  <si>
    <t>Pasākuma "Uz Zvaigznēm Ādažos" organizēšana</t>
  </si>
  <si>
    <t>CMS Ziemas kauss "ĀĶIS LŪPĀ 2022" makšķerēsanas sacensību organizēšana</t>
  </si>
  <si>
    <t>Vairāk par 200</t>
  </si>
  <si>
    <t>Biedrība "Burāšanas klubs 360"</t>
  </si>
  <si>
    <t>Biedrība "BMX RĪGA"</t>
  </si>
  <si>
    <t>Latvijas Triatlona federācija</t>
  </si>
  <si>
    <t>Ervīns Priede</t>
  </si>
  <si>
    <t>Edvards Tūters</t>
  </si>
  <si>
    <t>Artūrs Liepa</t>
  </si>
  <si>
    <t>Māris Liepa</t>
  </si>
  <si>
    <t>Pasaules čempionāts</t>
  </si>
  <si>
    <t>Eiropas čempionāts U10 - U23</t>
  </si>
  <si>
    <t>Eiropas kausa posms U10 - U23</t>
  </si>
  <si>
    <t>Vindsērfings</t>
  </si>
  <si>
    <t>BMX</t>
  </si>
  <si>
    <t>Triatlons</t>
  </si>
  <si>
    <t>Ervīna Priedes dalība pasaules čempionātā vindsērfingā</t>
  </si>
  <si>
    <t>Edvarda Tūtera dalība Eiropas čempionātā BMX</t>
  </si>
  <si>
    <t>Artūra Liepas dalība Eiropas kausa posmā triatlonā junioriem</t>
  </si>
  <si>
    <t>Māra Liepas dalība kā Artūra Liepas trenerim Eiropas kausa posmā triatlonā junioriem</t>
  </si>
  <si>
    <t xml:space="preserve">2022.gadā atbalstāmā summa </t>
  </si>
  <si>
    <t>3. pielikums</t>
  </si>
  <si>
    <t>4. pielikums</t>
  </si>
  <si>
    <t>5.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</si>
</sst>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3" borderId="1" xfId="0" applyFont="1" applyFill="1" applyBorder="1"/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wrapText="1"/>
    </xf>
    <xf numFmtId="0" fontId="5" fillId="6" borderId="6" xfId="0" applyFont="1" applyFill="1" applyBorder="1"/>
    <xf numFmtId="0" fontId="4" fillId="4" borderId="1" xfId="0" applyFont="1" applyFill="1" applyBorder="1"/>
    <xf numFmtId="0" fontId="8" fillId="0" borderId="0" xfId="0" applyFont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8" borderId="1" xfId="0" applyFont="1" applyFill="1" applyBorder="1" applyAlignment="1">
      <alignment horizontal="right"/>
    </xf>
    <xf numFmtId="0" fontId="4" fillId="8" borderId="1" xfId="0" applyFont="1" applyFill="1" applyBorder="1"/>
    <xf numFmtId="0" fontId="2" fillId="8" borderId="1" xfId="0" applyFont="1" applyFill="1" applyBorder="1"/>
    <xf numFmtId="4" fontId="4" fillId="8" borderId="1" xfId="0" applyNumberFormat="1" applyFont="1" applyFill="1" applyBorder="1"/>
    <xf numFmtId="4" fontId="2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center" vertical="center"/>
    </xf>
    <xf numFmtId="4" fontId="2" fillId="7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E8" sqref="E8"/>
    </sheetView>
  </sheetViews>
  <sheetFormatPr defaultRowHeight="15" x14ac:dyDescent="0.25"/>
  <cols>
    <col min="1" max="1" width="39.28515625" customWidth="1"/>
    <col min="2" max="2" width="9.85546875" bestFit="1" customWidth="1"/>
  </cols>
  <sheetData>
    <row r="2" spans="1:2" ht="15.75" x14ac:dyDescent="0.25">
      <c r="A2" s="5" t="s">
        <v>19</v>
      </c>
      <c r="B2" s="5">
        <f>'Dalība sac.'!J7</f>
        <v>2040</v>
      </c>
    </row>
    <row r="3" spans="1:2" ht="15.75" x14ac:dyDescent="0.25">
      <c r="A3" s="5" t="s">
        <v>20</v>
      </c>
      <c r="B3" s="5">
        <f>'Sacensību organiz.'!H7</f>
        <v>2200</v>
      </c>
    </row>
    <row r="4" spans="1:2" ht="15.75" x14ac:dyDescent="0.25">
      <c r="A4" s="5" t="s">
        <v>21</v>
      </c>
      <c r="B4" s="32">
        <f>'Sporta organizācijas'!H27</f>
        <v>30712.5</v>
      </c>
    </row>
    <row r="5" spans="1:2" ht="15.75" x14ac:dyDescent="0.25">
      <c r="A5" s="18" t="s">
        <v>22</v>
      </c>
      <c r="B5" s="18">
        <f>SUM(B2:B4)</f>
        <v>34952.5</v>
      </c>
    </row>
    <row r="6" spans="1:2" ht="15.75" x14ac:dyDescent="0.25">
      <c r="A6" s="5" t="s">
        <v>23</v>
      </c>
      <c r="B6" s="5">
        <v>35000</v>
      </c>
    </row>
    <row r="7" spans="1:2" ht="15.75" x14ac:dyDescent="0.25">
      <c r="A7" s="5" t="s">
        <v>24</v>
      </c>
      <c r="B7" s="5">
        <f>B6-B5</f>
        <v>47.5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pane ySplit="3" topLeftCell="A4" activePane="bottomLeft" state="frozen"/>
      <selection pane="bottomLeft" activeCell="H2" sqref="H2"/>
    </sheetView>
  </sheetViews>
  <sheetFormatPr defaultColWidth="8.85546875" defaultRowHeight="15.75" x14ac:dyDescent="0.25"/>
  <cols>
    <col min="1" max="1" width="6.28515625" style="1" customWidth="1"/>
    <col min="2" max="2" width="23.140625" style="1" customWidth="1"/>
    <col min="3" max="3" width="26.42578125" style="1" customWidth="1"/>
    <col min="4" max="4" width="27.5703125" style="1" customWidth="1"/>
    <col min="5" max="5" width="14.140625" style="1" customWidth="1"/>
    <col min="6" max="7" width="12.42578125" style="1" customWidth="1"/>
    <col min="8" max="8" width="14.5703125" style="1" customWidth="1"/>
    <col min="9" max="16384" width="8.85546875" style="1"/>
  </cols>
  <sheetData>
    <row r="1" spans="1:8" ht="20.25" x14ac:dyDescent="0.25">
      <c r="A1" s="41" t="s">
        <v>25</v>
      </c>
      <c r="B1" s="41"/>
      <c r="C1" s="41"/>
      <c r="D1" s="41"/>
      <c r="E1" s="41"/>
      <c r="F1" s="41"/>
      <c r="G1" s="41"/>
      <c r="H1" s="38" t="s">
        <v>73</v>
      </c>
    </row>
    <row r="3" spans="1:8" s="2" customFormat="1" ht="47.25" x14ac:dyDescent="0.25">
      <c r="A3" s="3" t="s">
        <v>16</v>
      </c>
      <c r="B3" s="3" t="s">
        <v>2</v>
      </c>
      <c r="C3" s="3" t="s">
        <v>10</v>
      </c>
      <c r="D3" s="3" t="s">
        <v>12</v>
      </c>
      <c r="E3" s="3" t="s">
        <v>13</v>
      </c>
      <c r="F3" s="3" t="s">
        <v>14</v>
      </c>
      <c r="G3" s="12" t="s">
        <v>15</v>
      </c>
      <c r="H3" s="16" t="s">
        <v>72</v>
      </c>
    </row>
    <row r="4" spans="1:8" ht="47.25" x14ac:dyDescent="0.25">
      <c r="A4" s="5">
        <v>1</v>
      </c>
      <c r="B4" s="33" t="s">
        <v>47</v>
      </c>
      <c r="C4" s="4" t="s">
        <v>50</v>
      </c>
      <c r="D4" s="33" t="s">
        <v>51</v>
      </c>
      <c r="E4" s="4">
        <v>300</v>
      </c>
      <c r="F4" s="4">
        <v>5213</v>
      </c>
      <c r="G4" s="13">
        <v>800</v>
      </c>
      <c r="H4" s="34">
        <v>800</v>
      </c>
    </row>
    <row r="5" spans="1:8" ht="31.5" x14ac:dyDescent="0.25">
      <c r="A5" s="5">
        <v>2</v>
      </c>
      <c r="B5" s="33" t="s">
        <v>48</v>
      </c>
      <c r="C5" s="4" t="s">
        <v>50</v>
      </c>
      <c r="D5" s="33" t="s">
        <v>52</v>
      </c>
      <c r="E5" s="4" t="s">
        <v>54</v>
      </c>
      <c r="F5" s="4">
        <v>3000</v>
      </c>
      <c r="G5" s="13">
        <v>800</v>
      </c>
      <c r="H5" s="34">
        <v>800</v>
      </c>
    </row>
    <row r="6" spans="1:8" ht="47.25" x14ac:dyDescent="0.25">
      <c r="A6" s="5">
        <v>3</v>
      </c>
      <c r="B6" s="33" t="s">
        <v>49</v>
      </c>
      <c r="C6" s="4" t="s">
        <v>50</v>
      </c>
      <c r="D6" s="33" t="s">
        <v>53</v>
      </c>
      <c r="E6" s="4">
        <v>60</v>
      </c>
      <c r="F6" s="4">
        <v>600</v>
      </c>
      <c r="G6" s="13">
        <v>600</v>
      </c>
      <c r="H6" s="34">
        <v>600</v>
      </c>
    </row>
    <row r="7" spans="1:8" ht="22.5" x14ac:dyDescent="0.3">
      <c r="D7" s="39" t="s">
        <v>0</v>
      </c>
      <c r="E7" s="40"/>
      <c r="F7" s="40"/>
      <c r="G7" s="40"/>
      <c r="H7" s="17">
        <f>SUM(H4:H6)</f>
        <v>2200</v>
      </c>
    </row>
  </sheetData>
  <mergeCells count="2">
    <mergeCell ref="D7:G7"/>
    <mergeCell ref="A1:G1"/>
  </mergeCells>
  <pageMargins left="0.7" right="0.7" top="0.75" bottom="0.75" header="0.3" footer="0.3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pane ySplit="2" topLeftCell="A3" activePane="bottomLeft" state="frozen"/>
      <selection pane="bottomLeft" activeCell="J2" sqref="J2"/>
    </sheetView>
  </sheetViews>
  <sheetFormatPr defaultColWidth="8.85546875" defaultRowHeight="12.75" x14ac:dyDescent="0.2"/>
  <cols>
    <col min="1" max="1" width="5.7109375" style="10" customWidth="1"/>
    <col min="2" max="2" width="21.28515625" style="10" customWidth="1"/>
    <col min="3" max="4" width="16.28515625" style="10" customWidth="1"/>
    <col min="5" max="5" width="21" style="10" customWidth="1"/>
    <col min="6" max="7" width="13" style="10" customWidth="1"/>
    <col min="8" max="8" width="12.5703125" style="10" customWidth="1"/>
    <col min="9" max="9" width="8.140625" style="10" customWidth="1"/>
    <col min="10" max="10" width="15.28515625" style="10" customWidth="1"/>
    <col min="11" max="16384" width="8.85546875" style="10"/>
  </cols>
  <sheetData>
    <row r="1" spans="1:10" ht="18.75" x14ac:dyDescent="0.2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38" t="s">
        <v>74</v>
      </c>
    </row>
    <row r="2" spans="1:10" ht="51" x14ac:dyDescent="0.2">
      <c r="A2" s="9" t="s">
        <v>1</v>
      </c>
      <c r="B2" s="9" t="s">
        <v>2</v>
      </c>
      <c r="C2" s="9" t="s">
        <v>18</v>
      </c>
      <c r="D2" s="9" t="s">
        <v>17</v>
      </c>
      <c r="E2" s="9" t="s">
        <v>6</v>
      </c>
      <c r="F2" s="9" t="s">
        <v>7</v>
      </c>
      <c r="G2" s="9" t="s">
        <v>3</v>
      </c>
      <c r="H2" s="9" t="s">
        <v>4</v>
      </c>
      <c r="I2" s="9" t="s">
        <v>5</v>
      </c>
      <c r="J2" s="15" t="s">
        <v>27</v>
      </c>
    </row>
    <row r="3" spans="1:10" ht="51" x14ac:dyDescent="0.25">
      <c r="A3" s="7">
        <v>1</v>
      </c>
      <c r="B3" s="7" t="s">
        <v>55</v>
      </c>
      <c r="C3" s="35">
        <v>40008028460</v>
      </c>
      <c r="D3" s="14" t="s">
        <v>58</v>
      </c>
      <c r="E3" s="8" t="s">
        <v>62</v>
      </c>
      <c r="F3" s="8" t="s">
        <v>65</v>
      </c>
      <c r="G3" s="8" t="s">
        <v>68</v>
      </c>
      <c r="H3" s="8">
        <v>690</v>
      </c>
      <c r="I3" s="8">
        <v>540</v>
      </c>
      <c r="J3" s="15">
        <v>540</v>
      </c>
    </row>
    <row r="4" spans="1:10" ht="51" x14ac:dyDescent="0.25">
      <c r="A4" s="7"/>
      <c r="B4" s="7" t="s">
        <v>56</v>
      </c>
      <c r="C4" s="35">
        <v>40008270760</v>
      </c>
      <c r="D4" s="14" t="s">
        <v>59</v>
      </c>
      <c r="E4" s="8" t="s">
        <v>63</v>
      </c>
      <c r="F4" s="8" t="s">
        <v>66</v>
      </c>
      <c r="G4" s="8" t="s">
        <v>69</v>
      </c>
      <c r="H4" s="8">
        <v>2770</v>
      </c>
      <c r="I4" s="8">
        <v>500</v>
      </c>
      <c r="J4" s="15">
        <v>500</v>
      </c>
    </row>
    <row r="5" spans="1:10" ht="63.75" x14ac:dyDescent="0.25">
      <c r="A5" s="7">
        <v>2</v>
      </c>
      <c r="B5" s="7" t="s">
        <v>57</v>
      </c>
      <c r="C5" s="35">
        <v>40008024242</v>
      </c>
      <c r="D5" s="14" t="s">
        <v>60</v>
      </c>
      <c r="E5" s="8" t="s">
        <v>64</v>
      </c>
      <c r="F5" s="8" t="s">
        <v>67</v>
      </c>
      <c r="G5" s="8" t="s">
        <v>70</v>
      </c>
      <c r="H5" s="8">
        <v>1400</v>
      </c>
      <c r="I5" s="8">
        <v>1400</v>
      </c>
      <c r="J5" s="15">
        <v>500</v>
      </c>
    </row>
    <row r="6" spans="1:10" ht="89.25" x14ac:dyDescent="0.2">
      <c r="A6" s="7">
        <v>3</v>
      </c>
      <c r="B6" s="7" t="s">
        <v>57</v>
      </c>
      <c r="C6" s="36">
        <v>40008024242</v>
      </c>
      <c r="D6" s="14" t="s">
        <v>61</v>
      </c>
      <c r="E6" s="8" t="s">
        <v>64</v>
      </c>
      <c r="F6" s="8" t="s">
        <v>67</v>
      </c>
      <c r="G6" s="8" t="s">
        <v>71</v>
      </c>
      <c r="H6" s="8">
        <v>1100</v>
      </c>
      <c r="I6" s="8">
        <v>1100</v>
      </c>
      <c r="J6" s="15">
        <v>500</v>
      </c>
    </row>
    <row r="7" spans="1:10" ht="18.75" x14ac:dyDescent="0.3">
      <c r="A7" s="6"/>
      <c r="I7" s="11" t="s">
        <v>0</v>
      </c>
      <c r="J7" s="37">
        <f>SUM(J3:J6)</f>
        <v>2040</v>
      </c>
    </row>
  </sheetData>
  <autoFilter ref="A2:I7" xr:uid="{00000000-0009-0000-0000-000002000000}"/>
  <mergeCells count="1">
    <mergeCell ref="A1:I1"/>
  </mergeCells>
  <pageMargins left="0.7" right="0.7" top="0.75" bottom="0.75" header="0.3" footer="0.3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A28" sqref="A28"/>
    </sheetView>
  </sheetViews>
  <sheetFormatPr defaultColWidth="8.85546875" defaultRowHeight="15" x14ac:dyDescent="0.25"/>
  <cols>
    <col min="1" max="1" width="46.140625" style="19" customWidth="1"/>
    <col min="2" max="2" width="17.140625" style="19" customWidth="1"/>
    <col min="3" max="3" width="20.28515625" style="19" customWidth="1"/>
    <col min="4" max="4" width="13.7109375" style="19" customWidth="1"/>
    <col min="5" max="6" width="15" style="19" customWidth="1"/>
    <col min="7" max="7" width="13.7109375" style="19" customWidth="1"/>
    <col min="8" max="8" width="16.5703125" style="19" customWidth="1"/>
    <col min="9" max="16384" width="8.85546875" style="19"/>
  </cols>
  <sheetData>
    <row r="1" spans="1:8" ht="20.45" customHeight="1" x14ac:dyDescent="0.3">
      <c r="A1" s="55" t="s">
        <v>28</v>
      </c>
      <c r="B1" s="55"/>
      <c r="C1" s="55"/>
      <c r="D1" s="55"/>
      <c r="E1" s="55"/>
      <c r="F1" s="55"/>
      <c r="G1" s="55"/>
      <c r="H1" s="38" t="s">
        <v>75</v>
      </c>
    </row>
    <row r="2" spans="1:8" ht="63" x14ac:dyDescent="0.25">
      <c r="A2" s="20" t="s">
        <v>29</v>
      </c>
      <c r="B2" s="20"/>
      <c r="C2" s="20" t="s">
        <v>30</v>
      </c>
      <c r="D2" s="20" t="s">
        <v>31</v>
      </c>
      <c r="E2" s="20" t="s">
        <v>32</v>
      </c>
      <c r="F2" s="20" t="s">
        <v>33</v>
      </c>
      <c r="G2" s="20" t="s">
        <v>34</v>
      </c>
      <c r="H2" s="21" t="s">
        <v>35</v>
      </c>
    </row>
    <row r="3" spans="1:8" ht="15.75" x14ac:dyDescent="0.25">
      <c r="A3" s="49" t="s">
        <v>11</v>
      </c>
      <c r="B3" s="22" t="s">
        <v>36</v>
      </c>
      <c r="C3" s="23">
        <v>12</v>
      </c>
      <c r="D3" s="23">
        <f>65/2</f>
        <v>32.5</v>
      </c>
      <c r="E3" s="23">
        <f>C3*D3</f>
        <v>390</v>
      </c>
      <c r="F3" s="51">
        <f>E3+E4</f>
        <v>4940</v>
      </c>
      <c r="G3" s="58">
        <v>1.1000000000000001</v>
      </c>
      <c r="H3" s="58">
        <f>F3*G3</f>
        <v>5434</v>
      </c>
    </row>
    <row r="4" spans="1:8" ht="15.75" x14ac:dyDescent="0.25">
      <c r="A4" s="50"/>
      <c r="B4" s="22" t="s">
        <v>37</v>
      </c>
      <c r="C4" s="23">
        <v>70</v>
      </c>
      <c r="D4" s="23">
        <v>65</v>
      </c>
      <c r="E4" s="23">
        <f t="shared" ref="E4:E26" si="0">C4*D4</f>
        <v>4550</v>
      </c>
      <c r="F4" s="52"/>
      <c r="G4" s="59"/>
      <c r="H4" s="59"/>
    </row>
    <row r="5" spans="1:8" ht="15.75" x14ac:dyDescent="0.25">
      <c r="A5" s="43" t="s">
        <v>38</v>
      </c>
      <c r="B5" s="24" t="s">
        <v>36</v>
      </c>
      <c r="C5" s="25">
        <v>20</v>
      </c>
      <c r="D5" s="25">
        <f>65/2</f>
        <v>32.5</v>
      </c>
      <c r="E5" s="25">
        <f t="shared" si="0"/>
        <v>650</v>
      </c>
      <c r="F5" s="45">
        <f t="shared" ref="F5" si="1">E5+E6</f>
        <v>650</v>
      </c>
      <c r="G5" s="47">
        <v>1.1000000000000001</v>
      </c>
      <c r="H5" s="47">
        <f t="shared" ref="H5" si="2">F5*G5</f>
        <v>715.00000000000011</v>
      </c>
    </row>
    <row r="6" spans="1:8" ht="15.75" x14ac:dyDescent="0.25">
      <c r="A6" s="44"/>
      <c r="B6" s="24" t="s">
        <v>37</v>
      </c>
      <c r="C6" s="25"/>
      <c r="D6" s="25">
        <v>65</v>
      </c>
      <c r="E6" s="25">
        <f t="shared" si="0"/>
        <v>0</v>
      </c>
      <c r="F6" s="46"/>
      <c r="G6" s="48"/>
      <c r="H6" s="48"/>
    </row>
    <row r="7" spans="1:8" ht="15.75" x14ac:dyDescent="0.25">
      <c r="A7" s="49" t="s">
        <v>8</v>
      </c>
      <c r="B7" s="5" t="s">
        <v>36</v>
      </c>
      <c r="C7" s="26"/>
      <c r="D7" s="23">
        <f>65/2</f>
        <v>32.5</v>
      </c>
      <c r="E7" s="23">
        <f t="shared" si="0"/>
        <v>0</v>
      </c>
      <c r="F7" s="51">
        <f t="shared" ref="F7" si="3">E7+E8</f>
        <v>4680</v>
      </c>
      <c r="G7" s="56">
        <v>1.1000000000000001</v>
      </c>
      <c r="H7" s="58">
        <f t="shared" ref="H7" si="4">F7*G7</f>
        <v>5148</v>
      </c>
    </row>
    <row r="8" spans="1:8" ht="15.75" x14ac:dyDescent="0.25">
      <c r="A8" s="50"/>
      <c r="B8" s="5" t="s">
        <v>37</v>
      </c>
      <c r="C8" s="26">
        <v>72</v>
      </c>
      <c r="D8" s="23">
        <v>65</v>
      </c>
      <c r="E8" s="23">
        <f t="shared" si="0"/>
        <v>4680</v>
      </c>
      <c r="F8" s="52"/>
      <c r="G8" s="57"/>
      <c r="H8" s="59"/>
    </row>
    <row r="9" spans="1:8" ht="15.75" x14ac:dyDescent="0.25">
      <c r="A9" s="43" t="s">
        <v>39</v>
      </c>
      <c r="B9" s="24" t="s">
        <v>36</v>
      </c>
      <c r="C9" s="25"/>
      <c r="D9" s="25">
        <f>65/2</f>
        <v>32.5</v>
      </c>
      <c r="E9" s="25">
        <f t="shared" si="0"/>
        <v>0</v>
      </c>
      <c r="F9" s="45">
        <f t="shared" ref="F9" si="5">E9+E10</f>
        <v>2860</v>
      </c>
      <c r="G9" s="47">
        <v>1.1000000000000001</v>
      </c>
      <c r="H9" s="47">
        <f t="shared" ref="H9" si="6">F9*G9</f>
        <v>3146.0000000000005</v>
      </c>
    </row>
    <row r="10" spans="1:8" ht="15.75" x14ac:dyDescent="0.25">
      <c r="A10" s="44"/>
      <c r="B10" s="24" t="s">
        <v>37</v>
      </c>
      <c r="C10" s="25">
        <v>44</v>
      </c>
      <c r="D10" s="25">
        <v>65</v>
      </c>
      <c r="E10" s="25">
        <f t="shared" si="0"/>
        <v>2860</v>
      </c>
      <c r="F10" s="46"/>
      <c r="G10" s="48"/>
      <c r="H10" s="48"/>
    </row>
    <row r="11" spans="1:8" ht="15.75" x14ac:dyDescent="0.25">
      <c r="A11" s="49" t="s">
        <v>9</v>
      </c>
      <c r="B11" s="27" t="s">
        <v>36</v>
      </c>
      <c r="C11" s="26">
        <v>28</v>
      </c>
      <c r="D11" s="26">
        <f>65/2</f>
        <v>32.5</v>
      </c>
      <c r="E11" s="26">
        <f t="shared" si="0"/>
        <v>910</v>
      </c>
      <c r="F11" s="51">
        <f t="shared" ref="F11" si="7">E11+E12</f>
        <v>1040</v>
      </c>
      <c r="G11" s="53">
        <v>1.1000000000000001</v>
      </c>
      <c r="H11" s="53">
        <f t="shared" ref="H11" si="8">F11*G11</f>
        <v>1144</v>
      </c>
    </row>
    <row r="12" spans="1:8" ht="15.75" x14ac:dyDescent="0.25">
      <c r="A12" s="50"/>
      <c r="B12" s="27" t="s">
        <v>37</v>
      </c>
      <c r="C12" s="26">
        <v>2</v>
      </c>
      <c r="D12" s="26">
        <v>65</v>
      </c>
      <c r="E12" s="26">
        <f t="shared" si="0"/>
        <v>130</v>
      </c>
      <c r="F12" s="52"/>
      <c r="G12" s="54"/>
      <c r="H12" s="54"/>
    </row>
    <row r="13" spans="1:8" ht="15.75" x14ac:dyDescent="0.25">
      <c r="A13" s="43" t="s">
        <v>40</v>
      </c>
      <c r="B13" s="24" t="s">
        <v>36</v>
      </c>
      <c r="C13" s="25">
        <v>27</v>
      </c>
      <c r="D13" s="25">
        <f>65/2</f>
        <v>32.5</v>
      </c>
      <c r="E13" s="25">
        <f t="shared" si="0"/>
        <v>877.5</v>
      </c>
      <c r="F13" s="45">
        <f t="shared" ref="F13" si="9">E13+E14</f>
        <v>2827.5</v>
      </c>
      <c r="G13" s="47">
        <v>1.1000000000000001</v>
      </c>
      <c r="H13" s="47">
        <f t="shared" ref="H13" si="10">F13*G13</f>
        <v>3110.2500000000005</v>
      </c>
    </row>
    <row r="14" spans="1:8" ht="15.75" x14ac:dyDescent="0.25">
      <c r="A14" s="44"/>
      <c r="B14" s="24" t="s">
        <v>37</v>
      </c>
      <c r="C14" s="25">
        <v>30</v>
      </c>
      <c r="D14" s="25">
        <v>65</v>
      </c>
      <c r="E14" s="25">
        <f t="shared" si="0"/>
        <v>1950</v>
      </c>
      <c r="F14" s="46"/>
      <c r="G14" s="48"/>
      <c r="H14" s="48"/>
    </row>
    <row r="15" spans="1:8" ht="15.75" x14ac:dyDescent="0.25">
      <c r="A15" s="49" t="s">
        <v>41</v>
      </c>
      <c r="B15" s="27" t="s">
        <v>36</v>
      </c>
      <c r="C15" s="26">
        <v>16</v>
      </c>
      <c r="D15" s="26">
        <f>65/2</f>
        <v>32.5</v>
      </c>
      <c r="E15" s="26">
        <f t="shared" si="0"/>
        <v>520</v>
      </c>
      <c r="F15" s="51">
        <f t="shared" ref="F15" si="11">E15+E16</f>
        <v>585</v>
      </c>
      <c r="G15" s="53">
        <v>1.1000000000000001</v>
      </c>
      <c r="H15" s="53">
        <f t="shared" ref="H15" si="12">F15*G15</f>
        <v>643.5</v>
      </c>
    </row>
    <row r="16" spans="1:8" ht="15.75" x14ac:dyDescent="0.25">
      <c r="A16" s="50"/>
      <c r="B16" s="27" t="s">
        <v>37</v>
      </c>
      <c r="C16" s="26">
        <v>1</v>
      </c>
      <c r="D16" s="26">
        <v>65</v>
      </c>
      <c r="E16" s="26">
        <f t="shared" si="0"/>
        <v>65</v>
      </c>
      <c r="F16" s="52"/>
      <c r="G16" s="54"/>
      <c r="H16" s="54"/>
    </row>
    <row r="17" spans="1:8" ht="15.75" x14ac:dyDescent="0.25">
      <c r="A17" s="43" t="s">
        <v>42</v>
      </c>
      <c r="B17" s="24" t="s">
        <v>36</v>
      </c>
      <c r="C17" s="25">
        <v>15</v>
      </c>
      <c r="D17" s="25">
        <f>65/2</f>
        <v>32.5</v>
      </c>
      <c r="E17" s="25">
        <f t="shared" si="0"/>
        <v>487.5</v>
      </c>
      <c r="F17" s="45">
        <f t="shared" ref="F17" si="13">E17+E18</f>
        <v>617.5</v>
      </c>
      <c r="G17" s="47">
        <v>1.1000000000000001</v>
      </c>
      <c r="H17" s="47">
        <f t="shared" ref="H17" si="14">F17*G17</f>
        <v>679.25</v>
      </c>
    </row>
    <row r="18" spans="1:8" ht="15.75" x14ac:dyDescent="0.25">
      <c r="A18" s="44"/>
      <c r="B18" s="24" t="s">
        <v>37</v>
      </c>
      <c r="C18" s="25">
        <v>2</v>
      </c>
      <c r="D18" s="25">
        <v>65</v>
      </c>
      <c r="E18" s="25">
        <f t="shared" si="0"/>
        <v>130</v>
      </c>
      <c r="F18" s="46"/>
      <c r="G18" s="48"/>
      <c r="H18" s="48"/>
    </row>
    <row r="19" spans="1:8" ht="15.75" x14ac:dyDescent="0.25">
      <c r="A19" s="49" t="s">
        <v>43</v>
      </c>
      <c r="B19" s="27" t="s">
        <v>36</v>
      </c>
      <c r="C19" s="26">
        <v>32</v>
      </c>
      <c r="D19" s="26">
        <f>65/2</f>
        <v>32.5</v>
      </c>
      <c r="E19" s="26">
        <f t="shared" si="0"/>
        <v>1040</v>
      </c>
      <c r="F19" s="51">
        <f t="shared" ref="F19" si="15">E19+E20</f>
        <v>2340</v>
      </c>
      <c r="G19" s="53">
        <v>1.1000000000000001</v>
      </c>
      <c r="H19" s="53">
        <f t="shared" ref="H19" si="16">F19*G19</f>
        <v>2574</v>
      </c>
    </row>
    <row r="20" spans="1:8" ht="15.75" x14ac:dyDescent="0.25">
      <c r="A20" s="50"/>
      <c r="B20" s="27" t="s">
        <v>37</v>
      </c>
      <c r="C20" s="26">
        <v>20</v>
      </c>
      <c r="D20" s="26">
        <v>65</v>
      </c>
      <c r="E20" s="26">
        <f t="shared" si="0"/>
        <v>1300</v>
      </c>
      <c r="F20" s="52"/>
      <c r="G20" s="54"/>
      <c r="H20" s="54"/>
    </row>
    <row r="21" spans="1:8" ht="15.75" x14ac:dyDescent="0.25">
      <c r="A21" s="43" t="s">
        <v>44</v>
      </c>
      <c r="B21" s="24" t="s">
        <v>36</v>
      </c>
      <c r="C21" s="25">
        <v>53</v>
      </c>
      <c r="D21" s="25">
        <f>65/2</f>
        <v>32.5</v>
      </c>
      <c r="E21" s="25">
        <f t="shared" si="0"/>
        <v>1722.5</v>
      </c>
      <c r="F21" s="45">
        <f t="shared" ref="F21" si="17">E21+E22</f>
        <v>2437.5</v>
      </c>
      <c r="G21" s="47">
        <v>1.1000000000000001</v>
      </c>
      <c r="H21" s="47">
        <f t="shared" ref="H21" si="18">F21*G21</f>
        <v>2681.25</v>
      </c>
    </row>
    <row r="22" spans="1:8" ht="15.75" x14ac:dyDescent="0.25">
      <c r="A22" s="44"/>
      <c r="B22" s="24" t="s">
        <v>37</v>
      </c>
      <c r="C22" s="25">
        <v>11</v>
      </c>
      <c r="D22" s="25">
        <v>65</v>
      </c>
      <c r="E22" s="25">
        <f t="shared" si="0"/>
        <v>715</v>
      </c>
      <c r="F22" s="46"/>
      <c r="G22" s="48"/>
      <c r="H22" s="48"/>
    </row>
    <row r="23" spans="1:8" ht="15.75" x14ac:dyDescent="0.25">
      <c r="A23" s="49" t="s">
        <v>45</v>
      </c>
      <c r="B23" s="27" t="s">
        <v>36</v>
      </c>
      <c r="C23" s="26"/>
      <c r="D23" s="26">
        <f>65/2</f>
        <v>32.5</v>
      </c>
      <c r="E23" s="26">
        <f t="shared" si="0"/>
        <v>0</v>
      </c>
      <c r="F23" s="51">
        <f t="shared" ref="F23:F25" si="19">E23+E24</f>
        <v>3900</v>
      </c>
      <c r="G23" s="53">
        <v>1</v>
      </c>
      <c r="H23" s="53">
        <f t="shared" ref="H23:H25" si="20">F23*G23</f>
        <v>3900</v>
      </c>
    </row>
    <row r="24" spans="1:8" ht="15.75" x14ac:dyDescent="0.25">
      <c r="A24" s="50"/>
      <c r="B24" s="27" t="s">
        <v>37</v>
      </c>
      <c r="C24" s="26">
        <v>60</v>
      </c>
      <c r="D24" s="26">
        <v>65</v>
      </c>
      <c r="E24" s="26">
        <f t="shared" si="0"/>
        <v>3900</v>
      </c>
      <c r="F24" s="52"/>
      <c r="G24" s="54"/>
      <c r="H24" s="54"/>
    </row>
    <row r="25" spans="1:8" ht="15.75" x14ac:dyDescent="0.25">
      <c r="A25" s="43" t="s">
        <v>46</v>
      </c>
      <c r="B25" s="24" t="s">
        <v>36</v>
      </c>
      <c r="C25" s="25">
        <v>41</v>
      </c>
      <c r="D25" s="25">
        <f>65/2</f>
        <v>32.5</v>
      </c>
      <c r="E25" s="25">
        <f t="shared" si="0"/>
        <v>1332.5</v>
      </c>
      <c r="F25" s="45">
        <f t="shared" si="19"/>
        <v>1397.5</v>
      </c>
      <c r="G25" s="47">
        <v>1.1000000000000001</v>
      </c>
      <c r="H25" s="47">
        <f t="shared" si="20"/>
        <v>1537.2500000000002</v>
      </c>
    </row>
    <row r="26" spans="1:8" ht="15.75" x14ac:dyDescent="0.25">
      <c r="A26" s="44"/>
      <c r="B26" s="24" t="s">
        <v>37</v>
      </c>
      <c r="C26" s="25">
        <v>1</v>
      </c>
      <c r="D26" s="25">
        <v>65</v>
      </c>
      <c r="E26" s="25">
        <f t="shared" si="0"/>
        <v>65</v>
      </c>
      <c r="F26" s="46"/>
      <c r="G26" s="48"/>
      <c r="H26" s="48"/>
    </row>
    <row r="27" spans="1:8" ht="15.75" x14ac:dyDescent="0.25">
      <c r="A27" s="28" t="s">
        <v>0</v>
      </c>
      <c r="B27" s="28"/>
      <c r="C27" s="29">
        <f>SUM(C3:C26)</f>
        <v>557</v>
      </c>
      <c r="D27" s="30"/>
      <c r="E27" s="30"/>
      <c r="F27" s="30"/>
      <c r="G27" s="30"/>
      <c r="H27" s="31">
        <f>SUM(H3:H26)</f>
        <v>30712.5</v>
      </c>
    </row>
  </sheetData>
  <mergeCells count="49">
    <mergeCell ref="A1:G1"/>
    <mergeCell ref="A7:A8"/>
    <mergeCell ref="F7:F8"/>
    <mergeCell ref="G7:G8"/>
    <mergeCell ref="H7:H8"/>
    <mergeCell ref="A5:A6"/>
    <mergeCell ref="F5:F6"/>
    <mergeCell ref="G5:G6"/>
    <mergeCell ref="H5:H6"/>
    <mergeCell ref="A3:A4"/>
    <mergeCell ref="F3:F4"/>
    <mergeCell ref="G3:G4"/>
    <mergeCell ref="H3:H4"/>
    <mergeCell ref="A9:A10"/>
    <mergeCell ref="F9:F10"/>
    <mergeCell ref="G9:G10"/>
    <mergeCell ref="H9:H10"/>
    <mergeCell ref="A11:A12"/>
    <mergeCell ref="F11:F12"/>
    <mergeCell ref="G11:G12"/>
    <mergeCell ref="H11:H12"/>
    <mergeCell ref="A13:A14"/>
    <mergeCell ref="F13:F14"/>
    <mergeCell ref="G13:G14"/>
    <mergeCell ref="H13:H14"/>
    <mergeCell ref="A15:A16"/>
    <mergeCell ref="F15:F16"/>
    <mergeCell ref="G15:G16"/>
    <mergeCell ref="H15:H16"/>
    <mergeCell ref="A17:A18"/>
    <mergeCell ref="F17:F18"/>
    <mergeCell ref="G17:G18"/>
    <mergeCell ref="H17:H18"/>
    <mergeCell ref="A19:A20"/>
    <mergeCell ref="F19:F20"/>
    <mergeCell ref="G19:G20"/>
    <mergeCell ref="H19:H20"/>
    <mergeCell ref="A25:A26"/>
    <mergeCell ref="F25:F26"/>
    <mergeCell ref="G25:G26"/>
    <mergeCell ref="H25:H26"/>
    <mergeCell ref="A21:A22"/>
    <mergeCell ref="F21:F22"/>
    <mergeCell ref="G21:G22"/>
    <mergeCell ref="H21:H22"/>
    <mergeCell ref="A23:A24"/>
    <mergeCell ref="F23:F24"/>
    <mergeCell ref="G23:G24"/>
    <mergeCell ref="H23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</vt:lpstr>
      <vt:lpstr>Sacensību organiz.</vt:lpstr>
      <vt:lpstr>Dalība sac.</vt:lpstr>
      <vt:lpstr>Sporta organizācijas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2019-11-12T07:10:03Z</cp:lastPrinted>
  <dcterms:created xsi:type="dcterms:W3CDTF">2018-11-27T07:06:27Z</dcterms:created>
  <dcterms:modified xsi:type="dcterms:W3CDTF">2022-02-02T14:43:23Z</dcterms:modified>
</cp:coreProperties>
</file>