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X:\DOMES_SEDES\AVIZEI un MAJAS LAPAI\2019.gads\07_JŪLIJS\"/>
    </mc:Choice>
  </mc:AlternateContent>
  <xr:revisionPtr revIDLastSave="0" documentId="8_{8615458B-C6BC-4640-9729-5F06EC18D890}" xr6:coauthVersionLast="43" xr6:coauthVersionMax="43" xr10:uidLastSave="{00000000-0000-0000-0000-000000000000}"/>
  <bookViews>
    <workbookView xWindow="-120" yWindow="-120" windowWidth="29040" windowHeight="15840" xr2:uid="{00000000-000D-0000-FFFF-FFFF00000000}"/>
  </bookViews>
  <sheets>
    <sheet name="1. ES fondu projekti" sheetId="1" r:id="rId1"/>
    <sheet name="2. Pašvaldību projekti un ĀU pr"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9" i="2" l="1"/>
  <c r="O9" i="2"/>
  <c r="G17" i="1" l="1"/>
  <c r="G20" i="1" l="1"/>
  <c r="G19" i="1"/>
  <c r="H17" i="1"/>
  <c r="I17" i="1"/>
  <c r="J17" i="1"/>
  <c r="K17" i="1"/>
  <c r="L17" i="1"/>
  <c r="N17" i="1"/>
  <c r="O17" i="1"/>
  <c r="P17" i="1"/>
  <c r="R17" i="1"/>
  <c r="S17" i="1"/>
  <c r="T17" i="1"/>
  <c r="V17" i="1"/>
  <c r="W17" i="1"/>
  <c r="X17" i="1"/>
  <c r="M13" i="1"/>
  <c r="Q13" i="1"/>
  <c r="U13" i="1"/>
  <c r="Y13" i="1"/>
  <c r="M9" i="2" l="1"/>
  <c r="Q9" i="2" l="1"/>
  <c r="J9" i="2"/>
  <c r="H9" i="2"/>
  <c r="G9" i="2"/>
  <c r="R7" i="2"/>
  <c r="N6" i="2"/>
  <c r="N9" i="2" s="1"/>
  <c r="K6" i="2"/>
  <c r="R6" i="2" l="1"/>
  <c r="R9" i="2" s="1"/>
  <c r="K9" i="2"/>
  <c r="AA10" i="1" l="1"/>
  <c r="Z10" i="1"/>
  <c r="Z12" i="1" l="1"/>
  <c r="AA8" i="1"/>
  <c r="Z8" i="1" l="1"/>
  <c r="Z15" i="1" l="1"/>
  <c r="M16" i="1" l="1"/>
  <c r="M12" i="1"/>
  <c r="M10" i="1"/>
  <c r="M8" i="1"/>
  <c r="Q16" i="1"/>
  <c r="Q12" i="1"/>
  <c r="Q10" i="1"/>
  <c r="Q8" i="1"/>
  <c r="U16" i="1"/>
  <c r="U12" i="1"/>
  <c r="U10" i="1"/>
  <c r="U8" i="1"/>
  <c r="Y8" i="1"/>
  <c r="Y10" i="1"/>
  <c r="Y12" i="1"/>
  <c r="Y16" i="1"/>
  <c r="I6" i="2"/>
  <c r="I9" i="2" s="1"/>
  <c r="Y17" i="1" l="1"/>
  <c r="U17" i="1"/>
  <c r="Q17" i="1"/>
  <c r="M17" i="1"/>
  <c r="AA16" i="1"/>
  <c r="AA17" i="1" s="1"/>
  <c r="Z16" i="1"/>
  <c r="Z17" i="1" s="1"/>
  <c r="I13" i="2" l="1"/>
  <c r="K12" i="2"/>
  <c r="R13" i="2" l="1"/>
  <c r="N13" i="2"/>
  <c r="O12" i="2"/>
  <c r="R12" i="2" s="1"/>
  <c r="N12" i="2"/>
  <c r="U20" i="1" l="1"/>
  <c r="M20" i="1"/>
  <c r="AB10" i="1"/>
  <c r="AB17" i="1" s="1"/>
  <c r="AA19" i="1" l="1"/>
  <c r="Z19" i="1"/>
  <c r="U19" i="1" l="1"/>
  <c r="Q19" i="1"/>
</calcChain>
</file>

<file path=xl/sharedStrings.xml><?xml version="1.0" encoding="utf-8"?>
<sst xmlns="http://schemas.openxmlformats.org/spreadsheetml/2006/main" count="223" uniqueCount="186">
  <si>
    <t>Nr.p.k.</t>
  </si>
  <si>
    <t>Projekta nosaukums</t>
  </si>
  <si>
    <t>Pašvaldības lēmuma datums un Nr.</t>
  </si>
  <si>
    <t>2017.gadā plānotās aktivitātes</t>
  </si>
  <si>
    <t>pašv.fin., eiro</t>
  </si>
  <si>
    <t>Normatīvais regulējums/ atlases kārta</t>
  </si>
  <si>
    <t>08.03.2016. MK noteikumi Nr. 152/ 2.kārta</t>
  </si>
  <si>
    <t>kopā, eiro</t>
  </si>
  <si>
    <t>Projekta plānotais  termiņš</t>
  </si>
  <si>
    <t>17.05.2016. MK noteikumi Nr.310</t>
  </si>
  <si>
    <t>valsts fin., eiro</t>
  </si>
  <si>
    <t>24.05.2016. MK noteikumi Nr.323</t>
  </si>
  <si>
    <t>31.05.16. Nr.118 "Par ēku energo-efektivitātes projektiem"</t>
  </si>
  <si>
    <t>22.09.2016. Nr.167</t>
  </si>
  <si>
    <t>1. Ēkas ārsienu siltināšana ar 50 mm siltumizolāciju no telpu puses (iekšējā siltumizolācija). 2. Ēkas bēniņu grīdas siltināšana ar 300 mm siltumizolāciju. 3. Ēkas pagraba pārseguma un pārkares griestu siltināšana ar 150 mm biezu silumizolāciju (ieskaitot konstrukcijas ap kāpnēm, kas ved uz pagrabu). 4. Ēkas cokola (zem zemes līmeņa esošo pagraba sienu un 1m dziļumā pa pārējo ēkas perimetru) siltināšana ar 150 mm ekstrudēto polistirolu. 5. Ēkas ārdurvju, vējtvera durvju, pagraba durvju un bēniņu durvju nomaiņa pret jaunām siltinātām, blīvi noslēdzamām durvīm. 6. Ēkas visu logu nomaiņa pret trīsstiklu pakešu logiem plastikāta rāmjos.</t>
  </si>
  <si>
    <t>09.08.2016. MK noteikumi Nr.519</t>
  </si>
  <si>
    <t>Nav plānotas aktivitātes 2017.g. Projektēšana plānota 2018.g.</t>
  </si>
  <si>
    <t xml:space="preserve">13.10.2015 MK noteikumi Nr.593/3.kārta
</t>
  </si>
  <si>
    <t xml:space="preserve">27.09.2016 Nr.180 "Par projektu "Muižas ielas industriālās terotorijas infrastruktūras sakārtošana ražošanas zonas oieejamības un uzņēmējdarbības vides uzlabošanai Āsdažu novadā"  īstenošanu
</t>
  </si>
  <si>
    <t xml:space="preserve">18.08.2015 MK noteikumi Nr.475
</t>
  </si>
  <si>
    <t xml:space="preserve">27.12.2016 Nr.250 "Par Laveru grants ceļa pārbūves sadalīšanu posmos" 
</t>
  </si>
  <si>
    <t>Brauktruves segas konstrukcijas, nobrauktuvju un caurteku izbūve un apzaļumošana, nogāžu un tekņu nostiprināšana.</t>
  </si>
  <si>
    <t>13.10.2015 MK noteikumi Nr.593/3.kārta</t>
  </si>
  <si>
    <t xml:space="preserve">24.02.2015 Nr.42 "Par tehniski ekonomisko pamatojumu izstrādi pašvaldības ieguldījumiem novada industriālajām teritorijām pieguļošai publiskai infrastruktūrai" </t>
  </si>
  <si>
    <t>85%,  iezīmētais ERAF atbalsta finansējums 1298256</t>
  </si>
  <si>
    <t>Saskaņots būvprojekts</t>
  </si>
  <si>
    <t xml:space="preserve"> 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
</t>
  </si>
  <si>
    <t xml:space="preserve">Projektu plānots realizēt  2019.gadā. </t>
  </si>
  <si>
    <t>2016-2018</t>
  </si>
  <si>
    <t>Atteicāmies no projekta īstenošanas</t>
  </si>
  <si>
    <t>SAM422 projekts "Gaujas 16 energoefektivitātes paaugstināšana***</t>
  </si>
  <si>
    <t xml:space="preserve">***SAM 3.3.1."Eimuru industriālās terotorijas infrastruktūras sakārtošana ražošanas zonas oieejamības un uzņēmējdarbības vides uzlabošanai Ādažu novadā" 
</t>
  </si>
  <si>
    <t>Plānotas aktivitātes un pasākumi veselības veicināšanai visām vecumu grupām – dažādas veselības grupu aktivitātes (kalanētika, zumba, veselības vingrošana, nūjošana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</si>
  <si>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Saskaņots būvprojekts, būvdarbu iepirkuma izsludināšana</t>
  </si>
  <si>
    <t>ŠOBRĪD NAV AKTUĀLI</t>
  </si>
  <si>
    <t>1.1.</t>
  </si>
  <si>
    <t>1.2.</t>
  </si>
  <si>
    <t>1.4.</t>
  </si>
  <si>
    <t>1.6.</t>
  </si>
  <si>
    <t>2.1.</t>
  </si>
  <si>
    <t>2.2.</t>
  </si>
  <si>
    <t>2017.-2019.</t>
  </si>
  <si>
    <t>N.Masaļskis</t>
  </si>
  <si>
    <t>A.Dundurs</t>
  </si>
  <si>
    <t>Kopā</t>
  </si>
  <si>
    <t>cits finansējums, eiro*</t>
  </si>
  <si>
    <t>2016-2019</t>
  </si>
  <si>
    <t>2018.-2019.</t>
  </si>
  <si>
    <t>1. Pārbūvēta Muižas ielas 996 metru garumā paaugstinot ielas seguma nestspēju, izbūvējot apvienoto gājēju/velosipēdistu celiņu, lietus ūdens atvades sistēmu un ielas apgaismojumu, nodrošinot publiskās infrastruktūras sakārtošanu komercdarbības teritorijas piekļuvei;  
2. Izbūvēti un pārbūvēti ūdensvada tīkli Muižas ielā 644,6 metru garumā  un Jaunceriņu, Vectiltiņu un Katlapu ceļos 1811 metru garumā, uzlabojot ūdensapgādes sistēmu un divpusējo ūdens piegādi Muižas ielas komercdarbības teritorijā; 
3. Izbūvēti kanalizācijas tīkli  Muižas ielā 1050 metru garumā un Jaunceriņu, Vectiltiņu un Katlapu ceļos 1517,9 metru garumā paplašinot kanalizācijas tīklu  sistēmu Muižas ielas komercdarbības teritorijā, kā arī izbūvēta kanalizācijas sūkņu stacija.</t>
  </si>
  <si>
    <t>1.8.</t>
  </si>
  <si>
    <t>2017-2020</t>
  </si>
  <si>
    <t>Ādažu novada dome - sadarbības partneris. Vadošais partneris - RTU. Projekta ietvaros plānots veicināt energoefektivitātes pakalpojuma līgumu (turpmāk - EPC). attīstību/ieviešanu Latvijā, attīstot un piemērojot ne tikai normatīvo bāzi, bet arī izstrādājot standartizētu dokumentāciju sabiedrisko ēku sektoram. Atbalsts dauddzīvokļu un dzīvojamo ēku īstenošanai izmantojot EPC. Projekta ietvaros piedāvāts izstrādāt pilotēkām energoauditus, modelēt variantus EPC līgumiem, kā arī sniegt konsultācijas iepirkuma veikšanā un citos saistītajos jautājumos. Pašvaldībām tiek sniegts finanšu atbalsts lai veicinātu daudzdzīvokļu ēku atjaunošanu izmantojot EPC (iestrādājot fin.līdzekļus atbalstam SN vai kā citādi sniedzot atbalstu iedzīvotājiem).</t>
  </si>
  <si>
    <t>2019-2020</t>
  </si>
  <si>
    <t>Attekas ielas turpinājuma, savienojuma ar Pirmo ielu un siltumtrases no katlu mājas Attekas ielā 43 līdz Gaujas ielai 16 izbūve Ādažos</t>
  </si>
  <si>
    <t>Jaunas ēkas būvniecība ar pilnu aprīkojumu, tajā skaitā mācību telpu infrastruktūras izveidošana, informācijas un komunikāciju tehnoloģiju izveidošana, dabazinātņu kabineta izveidošana, sporta kompleksa (sporta zāles un sporta laukuma) izveidošana 1.-4.klasēm. Lai nodrošinātu vispārējās izglītības iestādes pilnu pabeigtību, Ādažu vidusskolas ēku Gaujas ielā 30 pielāgos 5.-12.klases skolēniem par pašvaldības budžeta līdzekļiem.</t>
  </si>
  <si>
    <t>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t>
  </si>
  <si>
    <t>1.9.</t>
  </si>
  <si>
    <t>Atbalsts izglītojamo individuālo kompetenču attīstībai</t>
  </si>
  <si>
    <t>30.08.2016. MK noteikumi Nr. 589</t>
  </si>
  <si>
    <t>Projekta kontaktpersona I.Briede</t>
  </si>
  <si>
    <t>2017-2018</t>
  </si>
  <si>
    <t>21668.2</t>
  </si>
  <si>
    <t>3823.8</t>
  </si>
  <si>
    <t>76581.98</t>
  </si>
  <si>
    <t>13514.47</t>
  </si>
  <si>
    <t>90096.45</t>
  </si>
  <si>
    <t>98250.41</t>
  </si>
  <si>
    <t>17338.31</t>
  </si>
  <si>
    <t>115588.72</t>
  </si>
  <si>
    <t>1. Atbalsts izglītojamo individuālo kompetenču attīstībai - 1.-4.klašu izglītojamiem ar mācību grūtībām vai mācīšanās traucējumiem. 2.Abalsts izglītojamo talantu atklāšanai un izkopšanai. 3.Atbalsts neformālās izglītības pasākumu īstenošanai un pedagogu profesionālās kompetences pilnveide iekļaujošās izglītības veicināšanai.</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</si>
  <si>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7.Diskusiju klubs. 8.Nodarbību cikls ārstnieciskajā vingrošanā. 9.Nodarbību cikls darbam ar talantīgiem skolēniem mācību valodā. 10.Nodarbību cikls jaunie dambretisti. 11.Radošā darbnīca Dabas pētnieki.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21.Tehniskā diena skolā sadarbībā ar ZINOO centru.  22.dalība dambretes turnīros</t>
  </si>
  <si>
    <t>1.10.</t>
  </si>
  <si>
    <t>PROJEKTĀ VISAS PLĀNOTĀS AKTIVITĀTES</t>
  </si>
  <si>
    <t>2018.GADĀ PLĀNOTĀS AKTIVITĀTES</t>
  </si>
  <si>
    <t>PROJEKTA AKTIVITĀTES</t>
  </si>
  <si>
    <t>PLĀNOTAIS INDIKATĪVAIS FINANSĒJUMS, 2016-2020.</t>
  </si>
  <si>
    <t>Projekta plānotais īstenošanas termiņš</t>
  </si>
  <si>
    <t xml:space="preserve">Kopā, eiro </t>
  </si>
  <si>
    <t>-</t>
  </si>
  <si>
    <t>1.11.</t>
  </si>
  <si>
    <t>2018.-2020.</t>
  </si>
  <si>
    <t xml:space="preserve">_Organizēt dažādas kampaņas Ādažu novada iedzīvotājiem, popularizējot EPC, veicinot ēku atjaunošanu izmantojot EPC.                                                                                                   _Standartizēto dokumentu izstrāde.                                            _Atbalsta instrumentu iestrāde pašvaldības SN.                          _Pieredzes apmaiņas braucieni. Dalība sanāksmēs.                                      Tikšanās ar daudzdzīvokļu ēku īpašniekiem. </t>
  </si>
  <si>
    <t>_Plānots noslēgt līgumu ar CFLA par projekta īstenošanu                                                                                      _Plānots izsludināt būvdarbu iepirkumu 2018.gada augustā, lai 2018.gada beigās varētu slēgt līgumu ar iepirkuma uzvarētāju (ĀPII siltināšanas darbi varētu notikt 2019.gada vasaras sezonā)</t>
  </si>
  <si>
    <t>_Plānots noslēgt līgumu ar CFLA par projekta īstenošanu                                                                            _Plānots noslēgt līgumu ar būvnieku un uzsākt jaunās skolas ēkas būvdarbus</t>
  </si>
  <si>
    <t>_Plānots īstenot Muižas ielas pārbūvi. Muižas ielā plānots turpināt LŪK un ūdenssaimniecības tīklu izbūvi, veikt apgaismojuma un gājēju/veloceliņa  izbūvi,  kā arī Muižas ielas seguma atjaunošanu.</t>
  </si>
  <si>
    <t>Plānots īstenot būvdarbus Laveru ceļa grants seguma pārbūvei.</t>
  </si>
  <si>
    <t xml:space="preserve">_Organizēt būvprojekta ekspertīzi                                  _Precizēt iespējas ar VARAM par projekta īstenošanu no 2019. gada. Projekta īstenošana ir atkarīga no ES fondu līdzekļu pieejamības.                                        </t>
  </si>
  <si>
    <t>Projekta vadītājs</t>
  </si>
  <si>
    <t>Mežaparka ceļa pārbūve, Kadagā</t>
  </si>
  <si>
    <t>A.Brūvers</t>
  </si>
  <si>
    <t>2018-2020</t>
  </si>
  <si>
    <t>Būvprojekta izstrāde</t>
  </si>
  <si>
    <t>1. Ēkas nesiltināto ārsienu siltināšana ar 200 mm siltumizolāciju. 2. Ēkas pagraba pārseguma siltināšana ar 150 mm biezu siltumizolāciju (vietās, kur tas ir iespējams bez komunikāciju demontāžas). 3. Ēkas bērnudārza daļas cokola (zem zemes līmeņa esošo sienu) siltināšana ar 150 mm ekstrudēto polistirolu. 4. Ēkas bērnudārza daļas savietotā jumta siltināšana ar 300 mm siltumizolāciju. 5. Ēkas bērnudārza daļas divslīpju jumta (bēniņu grīdas) daļas papildus siltināšana ar 200 mm siltumizolāciju. 6. Ēkas nemainīto ārdurvju nomaiņa pret jaunām siltinātām durvīm. 7. Ēkas nemainīto logu nomaiņa pret trīsstiklu pakešu logiem plastikāta rāmjos.</t>
  </si>
  <si>
    <t>2018.-2022.</t>
  </si>
  <si>
    <t>Dienas aprūpes centra pieaugušajiem ar garīga rakstura traucējumiem un rehabilitācijas pakalpojumi bērniem ar funkcionāla rakstura traucējumiem būvniecība un iekārtošana</t>
  </si>
  <si>
    <t>Pārbūvējamā ceļa posma garums sastāda 4,8km (Iļķenes ceļa posms no A1 autoceļa līdz Mežaparka ceļam - 1 km, Mežaparka ceļa posms no Iļķenes ceļa līdz Smilšu ielai 2,2km, Mežaparka ceļa posms no Smilšu ielas līdz Kadagas ceļam 1,6 km.</t>
  </si>
  <si>
    <t>Ūdenssaimniecības attīstība Ādažos III kārta</t>
  </si>
  <si>
    <t xml:space="preserve">2018. - 2019. </t>
  </si>
  <si>
    <t>Ūdenssaimniecības attīstība Ādažos III. kārta</t>
  </si>
  <si>
    <t>1.3.</t>
  </si>
  <si>
    <t>1.5.</t>
  </si>
  <si>
    <t>_Plānots noslēgts līgumu ar CFLA projekta 1.daļai, līdz 2018.gada 3.ceturksnim tiek pabeigti būvprojekti pilnā sastāvā un saņemta būvatļauja, kā arī līdz gada beigām izsludināts būvdarbu iepirkums.                                                                                            _Par Projekta 2.daļas projektēšanu un īstenošanu plānots lemt pašvaldības 2019.gada budžeta projekta sagatavošanas laikā.</t>
  </si>
  <si>
    <t xml:space="preserve">_ Organizēt būvprojekta izstrādi centra būvniecībai.                        _Sagatavot iepirkuma dokumentāciju projektēšanas un būvdarbu iepirkumam.                                                                                                       _Turpināt sabiedrības inforrmēšanu.                                                             </t>
  </si>
  <si>
    <t>Izbūvēt piebraucamo ceļu pie jaunās sākumskolas ēkas Attekas ielā 16, izbūvēt stāvlaukumu pie slimnīcas, izbūvēt Attekas ielas turpinājuma 1.posmu, uzbūvēt no centrālās katlu mājas jaunu siltumtrases posmu līdz jaunajai skolas ēkai un tālāk, izveidot piebraucamo ceļu pie jaunā sociāla centra.</t>
  </si>
  <si>
    <t>_Būvdarbu uzsākšana _Būvuzraudzības pakalpojuma organizēšana_Būvdarbu pabeigšana</t>
  </si>
  <si>
    <t>Projekts pabeigts 13.12.2018.</t>
  </si>
  <si>
    <t>I.Pērkone, N.Masaļskis, A.Zēbergs</t>
  </si>
  <si>
    <t>2016.-2018.</t>
  </si>
  <si>
    <t>Plānotie projeti</t>
  </si>
  <si>
    <t xml:space="preserve">SAM 511 projekts
“Pielāgošanās klimata pārmaiņām, samazinot plūdu un krasta erozijas riskus”
 2.daļa
</t>
  </si>
  <si>
    <t xml:space="preserve"> 2020-2022 (2.d.)</t>
  </si>
  <si>
    <t xml:space="preserve">
Projekta 2.daļas ietvaros plānots izbūvēt jaunu aizsargdambi Gaujas kreisajā krastā no Kadagas tiltam līdz Gaujas- Baltezera kanālam, izbūvēt sūkņu staciju Nr.2 pie Vējupes caurtekas-regulatora, izbūvēt krasta nostiprinājumus plānots izskalojumu vietās, kā arī pārbūvēt Kadagas ceļu posmā no tilta līdz pagrieziena uz Abzaļiem, paaugstinot ceļa klātni.  Izbūvēt Upmalu aizsargdambi. </t>
  </si>
  <si>
    <t>ĪSTENOTĀS AKTIVITĀTES NO 02.01.-31.03.2019.</t>
  </si>
  <si>
    <t xml:space="preserve">2017-2022. </t>
  </si>
  <si>
    <t xml:space="preserve">Plānots Projekta 1. daļas ietvaros atjaunot Ādažu centra poldera esošo dambi pik. 00/00-15/57 un krājbaseinu, pārbūvēt centra poldera sūkņu staciju, kā arī veikt krastu stiprinājumu izbūvi posmā no A-1 līdz Kadagas tiltam, izskalojuma vietās.
</t>
  </si>
  <si>
    <t>Cits finansējums</t>
  </si>
  <si>
    <t>t.sk.ES fondu finansējums, eiro</t>
  </si>
  <si>
    <t>t.sk.2019.GADĀ PLĀNOTĀS AKTIVITĀTES</t>
  </si>
  <si>
    <t>Plānotais finansējums, eiro</t>
  </si>
  <si>
    <t>Plānotais kopējais finansējums, eiro</t>
  </si>
  <si>
    <t>Kopā, eiro</t>
  </si>
  <si>
    <t>Tiks precizēts pēc iepikuma</t>
  </si>
  <si>
    <t>Nav veiktas.</t>
  </si>
  <si>
    <t>Pabeigt jaunās skolas ēkas 1. un 2.kārtas izbūvi. Jaunajā mācību gadā mācības uzsākt jaunajā skolas ēkā.</t>
  </si>
  <si>
    <t>Noslēgt EPC līgumus par abu publisko ēku (Ādažu PII un Ādažu slimnīca) vispārējo atjaunošanu, veikt šo ēku vispārējo atjaunošanu ar 5 gadu garantiju energoefektivitātes rādītājiem. Noslēgt EPC līgumus par 6 daudzdzīvokļu dzīvojamo ēku visaptverošu atjaunošanu. Veikt publicitātes un mārketinga aktivitātes.</t>
  </si>
  <si>
    <t xml:space="preserve">CFLA 30.01.2019.iesniegts gala maksājuma pieprasījums (MP8). </t>
  </si>
  <si>
    <t>Muižas ielas pārbūves būvdarbi ekspluatācijā nodoti 2018.gada 28.decembrī. 2019.gadā plānots iesniegt CFLA nepieciešamos dokumentus gala maksājuma saņemšanai.Tiks apkopo informācija par projekta īstenošanas rezultātā sasniegto iznākumu  rādītajiem,  informācikja jāiesniedz CFLA. Plānots uzsākt projekta uzraudzību.</t>
  </si>
  <si>
    <t>Plānots veikt būvdarbu iepirkuma un būvuzraudzības iepirkuma procedūras. Pēc Vienošanās ar CFLA noslēgšanas par projekta īstenošanu , uzsākt projektā plānotos būvdarbus.</t>
  </si>
  <si>
    <t>Plānots noslēgt Vienošanos ar CFLA par projekta īstenošanu un uzsākt būvdarbus, būvuzraudzību un autoruzraudzību. Plānots pārbūvēt aizsargadambi un sūkņu staciju.</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</si>
  <si>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21.Dalība dambretes turnīros. 22. Laborantu un citu speciālistu piesaiste mācību stundās un ārpusstundu pasākumos 23. Individuālais pedagoga darbs (konsultācijas, nodarbības fizikā un ar to saistītajās zinātnēs) ar talantīgiem izglītojamiem, individualizētais pedagoga atbalsts izglītojamajiem ar vispārējiem un /vai zemiem sasniegumiem 24. Tehniskās darbnīcas Tehnoannas pagrabos.</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</si>
  <si>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13.Praktiskas nodarbības AHHA centrā Tartu. 14.Radošā darbnīca Jaunie talanti. 15. Radošās darbnīcas Latvijas Dabas muzejā. 16.Iesaistīšanās mācību priekšmetu atklātajās olimpiādēs. 17. Laborantu un citu speciālistu piesaiste mācību stundās un ārpusstundu pasākumos 18. Individuālais pedagoga darbs (konsultācijas, nodarbības fizikā un ar to saistītajās zinātnēs) ar talantīgiem izglītojamiem, individualizētais pedagoga atbalsts izglītojamajiem ar vispārējiem un /vai zemiem sasniegumiem 19. Tehniskās darbnīcas Tehnoannas pagrabos.</t>
  </si>
  <si>
    <t>Projekta ieviešanas uzrraudzība.</t>
  </si>
  <si>
    <t>Plānotas aktivitātes un pasākumi veselības veicināšanai dažādām vecumu grupām – (ritmika, vispārattīstošā vingrošana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</si>
  <si>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1.Dienas aprūpes centra pieaugušajiem ar garīga rakstura traucējumiem un rehabilitācijas pakalpojumi bērniem ar funkcionāla rakstura traucējumiem projektēšana un būvniecība.                                                                                       2.Projekta pieteikuma iesniegšana CFLA un vienošanās noslēgšana par projekta ieviešanu.</t>
  </si>
  <si>
    <t xml:space="preserve">1.09.01.2019. noorganizēta  sanāksme ar potenciālajiem dienas aprūpes centra un rehabilitācijas centra piegādātājiem.                                                                                                      2. 28.01.2019. tika izsludināts atkārtots apvienotais iepirkums uz dienas aprūpes centra un rehabilitācijas centra projektēšanu, autoruzraudzību  un būvniecību. Noteiktajā piedāvājumu iesniegšanas termiņā 19.02.2019.tika iesniegts viens pretendenta piedāvājums. 22.02.2019. iepirkums tika pārtraukts bez rezultāta dēļ pretendenta neatbilstībām iepirkuma nolikuma  un PIL prasībām (dēļ neatbilstības kvalifikācijas prasībām).                                    
3.15.03.2019. tika izsludināts atkārtots iepirkums uz dienas aprūpes centra un rehabilitācijas centra projektēšanu, autoruzraudzību  un būvniecību ar piedāvājumu iesniegšanas termiņu 09.04.2019. un netika iesniegts neviens piedāvājums.                                                                                          4. 22.03.2019. iensiegts projekta pieteikums CFLA.    
            </t>
  </si>
  <si>
    <t xml:space="preserve">1) 15.02.2019. Iepirkumu komisija pieņēma lēmumu līguma slēgšanas tiesības iepirkumā "Ādažu pirmsskolas izglītības iestādes "Strautiņš" fasādes vienkāršotā atjaunošana" piešķirts SIA "BūvKORE".                                                                                                                    2)  26.02.2019. dome pieņēma lēmumu Nr. 36 par grozījumiem domes 24.10.2017. lēmumā Nr. 244 par līdzfinansējuma nodrošināšanu SAM 4.2.2. projektam - tika precizētas projekta kopējās izmaksas un nolemts ņemt aizņēmumu Valsts kasē būvdarbu veikšanai.                                                                              3) 19.03.2019. noslēdzās pieteikumu pieņemšana Ādažu PII ēkas fasādes vienkāršotās atjaunošanas būvuzraudzības iepirkumā. Vēl notiek pretendentu vērtēšana.                                                                                    4) Ar SIA "BūvKORE" noslēgts līgums par Ādažu PII "Strautiņš" ēkas fasādes vienkāršoto atjaunošanu.                                                                                           5) Notiek regulāras tikšanās un darba grupas, lai pārrunātu jautājumus par Ādažu PII darbību Ādažu vidusskolas telpās.                                                                     6) 28.03.2019. notika Ādažu pašvaldības un bērnudārza pārstāvju tikšanās ar Ādažu PII bērnu vecākiem. </t>
  </si>
  <si>
    <t>Būvdarbu izpilde-objekts nodots ekspluatācijā 2018.gada decembrī</t>
  </si>
  <si>
    <t>Plānots uzsākt projekta uzraudzību</t>
  </si>
  <si>
    <t>Nav veiktas</t>
  </si>
  <si>
    <t>2.3.</t>
  </si>
  <si>
    <t>*AŪ un KF finansējums</t>
  </si>
  <si>
    <t>04.01.2019. būve ir nodota ekspluatācijā</t>
  </si>
  <si>
    <t>Projektēšana</t>
  </si>
  <si>
    <t>ĀDAŽU NOVADA DOMES ĪSTENOTIE PROJEKTI, izpildi 2019.g.1.ceturksnī</t>
  </si>
  <si>
    <t>1. ES fondu un citu ārvalstu finanšu instrumentu projekti</t>
  </si>
  <si>
    <t>2. Pašvaldības projekti</t>
  </si>
  <si>
    <t>Veikt  Ādažu PII "Strautiņš" ēkas fasādes vienkāršoto atjaunošanu.</t>
  </si>
  <si>
    <t>1) Iedzīvotājiem regulāri tiek sniegta informācija par iespēju atjaunot daudzdzīvokļu dzīvojamās ēkas ar EPC.                                                                     2) Regulāri tiek publicēta informācija par projekta aktivitātēm pašvaldības mājas lapā, sociālajos tīklos, "Ādažu Vēstīs".                                                 3) 2019.gada sākumā tika izstrādāts "Ādažu slimnīcas" fasādes vienkāršotās atjaunošanas. Ēkas īpašnieki tuprina diskusijas ar banku par projekta finansēšanas iespējām.                                                                                   4) 23.01.2019. notika pirmā pastaiga ar termogrāfu - Ādažos.                                                                                           5) 29.01.2019. dome pieņēma lēmumu par subsīdiju piešķiršanu pilotēkai - daudzdzīvokļu dzīvojamajai ēkai Gaujas ielā 25, K-1 energoaudita veikšanai.                                                         6) 25.02.2019. notika otra pastaiga ar termogrāfu - Kadagā.                                                                                 7) 27.02.2019. notika pieredzes apmaiņas brauciens uz Salaspili.                                                                                                                    8) 05.03.2019. notika sapulces ar divu pilotēku (Pirmā ielā 31 un Pirmā ielā 35) dzīvokļu īpašniekiem par ēku tehnsiko projektu izstrādi.                                                                                                                         9) 21.03.2019. ar SIA "BūvKORE" tika noslēgts Ādažos pirmais EPC līgums - par Ādažu PII ēkas fasādes vienkāršotu atjaunošanu.</t>
  </si>
  <si>
    <t>1) Tiek turpināta 1. un 2.kārtas būvniecība                                                          2) 26.03.2019. ar SIA "Brangi" tika noslēgta vienošanās par 26.09.2018. līguma Nr. JUR 2018-09/689 izbeigšanu.                             3) 07.03.2019. tika noslēgta vienošanās ar SIA "Nams" par izmaiņām būvprojektā "Jaunā skolas ēka Ādažos" (par ģenplāna un kārtu sadlījuma izmaiņu projektu.                                                                      4) 11.02.2019. CFLA apstiprināja maksājumu pieprasījumu Nr. 3 (apstiprinātas attiecināmas izmaksas 4 601 926 EUR apmērā).</t>
  </si>
  <si>
    <t>Sagatavota tehniskā specifikācija Ataru ceļa pārbūvei, izsludināta iepirkumu procedūra 29.03.2019. Sagatvoti projekta iesnieguma precizējumi iesniegšanai CFLA.</t>
  </si>
  <si>
    <t xml:space="preserve">1) Iesniegts maksājuma pieprasījums Nr.7 par 2018.gada 2. pusgadā veiktajām aktivitātēm un E12 veidlapa ar pasākumu dalībnieku anketām, kas saskaņots no CFLA puses, vairākkārt precizēts un apstiprināts iepirkuma plāns no CFLA puses, veikta regulāra  korespondence ar CFLA par projekta sagatavošanas jautājumiem.                                                                                                                  2. Organizētas cenu aptaujas par fizisko aktivitāšu nodarbībām pirmsskolas un skolas vecuma bērniem; grupu nodarbību seksuālās un reproduktīvās veselības veicināšanai skolas vecuma bērniem organizēšana un vadīšana; lekcijuvadīšanai  bērnu vecākiem, pedagogiem un citiem interesentiem par skolas vecuma bērnu seksuālās un reproduktīvās veselības veicināšanai; otbalsta grupas vecākiem, kuriem ir bērni ar īpašām vajadzībām vadīšana.                                                                                   3. Š.g. februārī un martā vadītas fizisko aktivitāšu nodarbības (ritmika un vingrošana) pirmsskolas vecuma bērniem Ādažu PII "Strautiņš un Kadagas PII un kalanētikas nodarbības skolas vecuma bērniem; š.g. martā novadīta viena atbalsta grupas nodarbība vecākiem, kuriem ir bērni ar īpašām vajadzībām.                                                  </t>
  </si>
  <si>
    <t>ĪSTENOTĀS AKTIVITĀTES NO 01.04.-23.07.2019.</t>
  </si>
  <si>
    <t>Projektēšana                                           Jūnija sākumā Būvprojekts iesniegts saskaņošanai AM</t>
  </si>
  <si>
    <r>
      <t>17.07.2019. svinīgos apstākļos norisinājās</t>
    </r>
    <r>
      <rPr>
        <b/>
        <sz val="16"/>
        <color theme="1"/>
        <rFont val="Arial"/>
        <family val="2"/>
        <charset val="186"/>
      </rPr>
      <t xml:space="preserve"> Muižas ielas atklāšanas pasākums</t>
    </r>
    <r>
      <rPr>
        <sz val="16"/>
        <color theme="1"/>
        <rFont val="Arial"/>
        <family val="2"/>
        <charset val="186"/>
      </rPr>
      <t xml:space="preserve">, pasākumu atbalstīja Ostas Celtnieks un Jānis Sauka. </t>
    </r>
    <r>
      <rPr>
        <b/>
        <sz val="16"/>
        <color theme="1"/>
        <rFont val="Arial"/>
        <family val="2"/>
        <charset val="186"/>
      </rPr>
      <t xml:space="preserve">PATEICĪBA G.Dundurei un P.Sabļinam </t>
    </r>
    <r>
      <rPr>
        <sz val="16"/>
        <color theme="1"/>
        <rFont val="Arial"/>
        <family val="2"/>
        <charset val="186"/>
      </rPr>
      <t xml:space="preserve">- projekts </t>
    </r>
    <r>
      <rPr>
        <b/>
        <sz val="16"/>
        <color theme="1"/>
        <rFont val="Arial"/>
        <family val="2"/>
        <charset val="186"/>
      </rPr>
      <t>realizēts ar ietaupījumu</t>
    </r>
    <r>
      <rPr>
        <sz val="16"/>
        <color theme="1"/>
        <rFont val="Arial"/>
        <family val="2"/>
        <charset val="186"/>
      </rPr>
      <t xml:space="preserve">, saskaņoti un atmaksāti noslēguma maksājumi no CFLA.                                                                                 </t>
    </r>
    <r>
      <rPr>
        <i/>
        <sz val="16"/>
        <color theme="1"/>
        <rFont val="Arial"/>
        <family val="2"/>
        <charset val="186"/>
      </rPr>
      <t>Ar šo ziņojumu, informatīvā sadaļa tiek slēgta.</t>
    </r>
  </si>
  <si>
    <r>
      <t>12.03.2019.iepirkuma procedūras rezultātā izvēlēts</t>
    </r>
    <r>
      <rPr>
        <b/>
        <sz val="16"/>
        <color theme="1"/>
        <rFont val="Arial"/>
        <family val="2"/>
        <charset val="186"/>
      </rPr>
      <t xml:space="preserve"> būvdarbu veicējs SIA "Valkas meliorācija</t>
    </r>
    <r>
      <rPr>
        <sz val="16"/>
        <color theme="1"/>
        <rFont val="Arial"/>
        <family val="2"/>
        <charset val="186"/>
      </rPr>
      <t xml:space="preserve">". 15.03.2019.iepirkuma procedūras rezultātā izvēlēts </t>
    </r>
    <r>
      <rPr>
        <b/>
        <sz val="16"/>
        <color theme="1"/>
        <rFont val="Arial"/>
        <family val="2"/>
        <charset val="186"/>
      </rPr>
      <t>būvuzraudzības pakalpojumu sniedzēja SIA "Firma L4".</t>
    </r>
  </si>
  <si>
    <r>
      <t xml:space="preserve">Projekts realizēts ar ietaupījumu, </t>
    </r>
    <r>
      <rPr>
        <b/>
        <sz val="16"/>
        <color theme="1"/>
        <rFont val="Arial"/>
        <family val="2"/>
        <charset val="186"/>
      </rPr>
      <t>tiek saskaņoti un atmaksāti noslēguma maksājumi no LAD un VK</t>
    </r>
    <r>
      <rPr>
        <sz val="16"/>
        <color theme="1"/>
        <rFont val="Arial"/>
        <family val="2"/>
        <charset val="186"/>
      </rPr>
      <t>.                                                   .</t>
    </r>
  </si>
  <si>
    <r>
      <t>28.03.2017. ĀND sēdes protokols Nr.6 14.</t>
    </r>
    <r>
      <rPr>
        <sz val="16"/>
        <color theme="1"/>
        <rFont val="Calibri"/>
        <family val="2"/>
        <charset val="186"/>
      </rPr>
      <t>§ Par dalību ESF projektā “Atbalsts izglītojamo individuālo kompetenču attīstībai”</t>
    </r>
  </si>
  <si>
    <r>
      <t xml:space="preserve">11.04.2019 </t>
    </r>
    <r>
      <rPr>
        <b/>
        <sz val="16"/>
        <rFont val="Arial"/>
        <family val="2"/>
        <charset val="186"/>
      </rPr>
      <t>CFLA iesniegts Precizēts projekta</t>
    </r>
    <r>
      <rPr>
        <sz val="16"/>
        <rFont val="Arial"/>
        <family val="2"/>
        <charset val="186"/>
      </rPr>
      <t xml:space="preserve"> ”Eimuru industriālās teritorijas infrastruktūras sakārtošana ražošanas zonas pieejamības un uzņēmējdarbības vides uzlabošana Ādažu novadā”
Ataru ceļa pārbūves </t>
    </r>
    <r>
      <rPr>
        <b/>
        <sz val="16"/>
        <rFont val="Arial"/>
        <family val="2"/>
        <charset val="186"/>
      </rPr>
      <t>iepirkums ĀND 2019/22 tika izsludināts 29.03.2019 un pārtraukts 05.2019.</t>
    </r>
    <r>
      <rPr>
        <sz val="16"/>
        <rFont val="Arial"/>
        <family val="2"/>
        <charset val="186"/>
      </rPr>
      <t xml:space="preserve">
</t>
    </r>
    <r>
      <rPr>
        <b/>
        <sz val="16"/>
        <rFont val="Arial"/>
        <family val="2"/>
        <charset val="186"/>
      </rPr>
      <t>21.06.2019 no CFLA saņemts Lēmums par</t>
    </r>
    <r>
      <rPr>
        <sz val="16"/>
        <rFont val="Arial"/>
        <family val="2"/>
        <charset val="186"/>
      </rPr>
      <t xml:space="preserve">  projekta iesnieguma Nr.3.3.1.0/18/I/007 atkārtotu </t>
    </r>
    <r>
      <rPr>
        <b/>
        <sz val="16"/>
        <rFont val="Arial"/>
        <family val="2"/>
        <charset val="186"/>
      </rPr>
      <t>apstiprināšanu ar nosacījumu</t>
    </r>
    <r>
      <rPr>
        <sz val="16"/>
        <rFont val="Arial"/>
        <family val="2"/>
        <charset val="186"/>
      </rPr>
      <t xml:space="preserve">
</t>
    </r>
  </si>
  <si>
    <r>
      <t xml:space="preserve">Jāsagaida EK pozitīvs lēmums par snieguma ietvara izpildi (pēc 31.12.2018.)  un ES finansējuma piešķiršanu 2.daļas realizācijai. Pēs šāda lēmuma pieņemšanas domei jālemj par projekta iespējamo realizāciju.                                         </t>
    </r>
    <r>
      <rPr>
        <b/>
        <sz val="16"/>
        <rFont val="Arial"/>
        <family val="2"/>
        <charset val="186"/>
      </rPr>
      <t>Projekta aktivitātes:
- aizsargdambi Gaujas kreisajā krastā (no Kadagas tilta līdz Gaujas -Daugavas kanālam)
- sūkņu stacija (pie Vējupes caurtekas-regulatora),
- krasta stiprināšanu,
- Kadagas ceļa pārbūve (no tilta līdz pagriezienam uz “Abzaļiem”)</t>
    </r>
    <r>
      <rPr>
        <sz val="16"/>
        <color theme="1"/>
        <rFont val="Arial"/>
        <family val="2"/>
        <charset val="186"/>
      </rPr>
      <t xml:space="preserve">
</t>
    </r>
  </si>
  <si>
    <r>
      <rPr>
        <sz val="16"/>
        <rFont val="Arial"/>
        <family val="2"/>
        <charset val="186"/>
      </rPr>
      <t xml:space="preserve">1. Pēc SIA “Meliorprojekts” 17.06.2019. vēstules “Par plūdu un krasta erozijas risku apdraudējumu novēršanas Ādažu novadā Upmalās iespēju” saņemšanas ir sagatavots Ādažu novada </t>
    </r>
    <r>
      <rPr>
        <b/>
        <sz val="16"/>
        <rFont val="Arial"/>
        <family val="2"/>
        <charset val="186"/>
      </rPr>
      <t>domes lēmuma projekts par  “Upmalu aizsargdambja pārbūve un Gaujas labā krasta nostiprināšana” izslēgšanu no minētā projekta.</t>
    </r>
    <r>
      <rPr>
        <sz val="16"/>
        <rFont val="Arial"/>
        <family val="2"/>
        <charset val="186"/>
      </rPr>
      <t xml:space="preserve">
2.</t>
    </r>
    <r>
      <rPr>
        <b/>
        <sz val="16"/>
        <rFont val="Arial"/>
        <family val="2"/>
        <charset val="186"/>
      </rPr>
      <t xml:space="preserve"> Atjaunota informācija par zemesgabaliem</t>
    </r>
    <r>
      <rPr>
        <sz val="16"/>
        <rFont val="Arial"/>
        <family val="2"/>
        <charset val="186"/>
      </rPr>
      <t xml:space="preserve"> Gaujas kreisajā krastā posmā no Kadagas tilta līdz Gaujas -Daugavas kanālam.
3. </t>
    </r>
    <r>
      <rPr>
        <b/>
        <sz val="16"/>
        <rFont val="Arial"/>
        <family val="2"/>
        <charset val="186"/>
      </rPr>
      <t>Sagatavots rīkojums par Plūdu projekta 2.daļas darba grupas izveidi –</t>
    </r>
    <r>
      <rPr>
        <sz val="16"/>
        <rFont val="Arial"/>
        <family val="2"/>
        <charset val="186"/>
      </rPr>
      <t xml:space="preserve"> atrodas iepazīšanās/apstiprināšanas procesā.</t>
    </r>
    <r>
      <rPr>
        <sz val="16"/>
        <color rgb="FFFF0000"/>
        <rFont val="Arial"/>
        <family val="2"/>
        <charset val="186"/>
      </rPr>
      <t xml:space="preserve">
</t>
    </r>
  </si>
  <si>
    <r>
      <t xml:space="preserve">1) 30.05.2019. Saskaņots </t>
    </r>
    <r>
      <rPr>
        <b/>
        <sz val="16"/>
        <rFont val="Arial"/>
        <family val="2"/>
        <charset val="186"/>
      </rPr>
      <t>Iepirkumu plāns aktivitātēm ar CFLA</t>
    </r>
    <r>
      <rPr>
        <sz val="16"/>
        <rFont val="Arial"/>
        <family val="2"/>
        <charset val="186"/>
      </rPr>
      <t xml:space="preserve">,                                                                                                                2) Organizētas cenu aptaujas </t>
    </r>
    <r>
      <rPr>
        <b/>
        <sz val="16"/>
        <rFont val="Arial"/>
        <family val="2"/>
        <charset val="186"/>
      </rPr>
      <t xml:space="preserve">sporta inventāram, noslēgts līgums ar SIA "Alx - KO"               </t>
    </r>
    <r>
      <rPr>
        <sz val="16"/>
        <rFont val="Arial"/>
        <family val="2"/>
        <charset val="186"/>
      </rPr>
      <t xml:space="preserve">                                                                                                   3) Organizētas </t>
    </r>
    <r>
      <rPr>
        <b/>
        <sz val="16"/>
        <rFont val="Arial"/>
        <family val="2"/>
        <charset val="186"/>
      </rPr>
      <t>cenu aptaujas un noslēgti līgumi par fizisko aktivitāšu nodarbībām pirmsskolas un skolas vecuma bērniem</t>
    </r>
    <r>
      <rPr>
        <sz val="16"/>
        <rFont val="Arial"/>
        <family val="2"/>
        <charset val="186"/>
      </rPr>
      <t>; grupu nodarbību seksuālās un reproduktīvās veselības veicināšanai skolas vecuma bērniem organizēšana un vadīšana; lekcijuvadīšanai  bērnu vecākiem, pedagogiem un citiem interesentiem par skolas vecuma bērnu seksuālās un reproduktīvās veselības veicināšanai; turpinās atbalsta grupas vecākiem, kuriem ir bērni ar īpašām vajadzībām vadīšana.                                                                                   4) Organizētas</t>
    </r>
    <r>
      <rPr>
        <b/>
        <sz val="16"/>
        <rFont val="Arial"/>
        <family val="2"/>
        <charset val="186"/>
      </rPr>
      <t xml:space="preserve"> cenu aptaujas un noslēgti līgumi par 3 Nometnēm un 4 radošajām darbnīcām</t>
    </r>
    <r>
      <rPr>
        <sz val="16"/>
        <rFont val="Arial"/>
        <family val="2"/>
        <charset val="186"/>
      </rPr>
      <t xml:space="preserve">, 12.06.2019. elektroniski </t>
    </r>
    <r>
      <rPr>
        <b/>
        <sz val="16"/>
        <rFont val="Arial"/>
        <family val="2"/>
        <charset val="186"/>
      </rPr>
      <t>organizēta pretendentu pieteikšanās (ļoti pieprasītas) servers neizturēja</t>
    </r>
    <r>
      <rPr>
        <sz val="16"/>
        <rFont val="Arial"/>
        <family val="2"/>
        <charset val="186"/>
      </rPr>
      <t xml:space="preserve"> aktivitāti, noslēgti līgumi ar rīkotājiem, noslēgti līgumi ar bērnu vecākiem </t>
    </r>
    <r>
      <rPr>
        <b/>
        <sz val="16"/>
        <rFont val="Arial"/>
        <family val="2"/>
        <charset val="186"/>
      </rPr>
      <t>uz šodienu jau noritējušas 3 nometnes</t>
    </r>
    <r>
      <rPr>
        <sz val="16"/>
        <rFont val="Arial"/>
        <family val="2"/>
        <charset val="186"/>
      </rPr>
      <t xml:space="preserve">                                                                                                                                                          5)  Organizētas</t>
    </r>
    <r>
      <rPr>
        <b/>
        <sz val="16"/>
        <rFont val="Arial"/>
        <family val="2"/>
        <charset val="186"/>
      </rPr>
      <t xml:space="preserve"> cenu aptaujas un noslēgts līgums par Izzinošas pastaigas "ieČāpo Ādažos 1.posma" </t>
    </r>
    <r>
      <rPr>
        <sz val="16"/>
        <rFont val="Arial"/>
        <family val="2"/>
        <charset val="186"/>
      </rPr>
      <t xml:space="preserve">organizēšanu, 30.06.2019. pasākums pulcēja dalībniekus un plānots organizēt </t>
    </r>
    <r>
      <rPr>
        <b/>
        <sz val="16"/>
        <rFont val="Arial"/>
        <family val="2"/>
        <charset val="186"/>
      </rPr>
      <t xml:space="preserve">2.posmu šī gada septembrī  </t>
    </r>
    <r>
      <rPr>
        <sz val="16"/>
        <rFont val="Arial"/>
        <family val="2"/>
        <charset val="186"/>
      </rPr>
      <t xml:space="preserve">                                                                                          6)   Organizētas </t>
    </r>
    <r>
      <rPr>
        <b/>
        <sz val="16"/>
        <rFont val="Arial"/>
        <family val="2"/>
        <charset val="186"/>
      </rPr>
      <t>cenu aptaujas un noslēgts līgums par tikšanos ar A.Danilānu</t>
    </r>
    <r>
      <rPr>
        <sz val="16"/>
        <rFont val="Arial"/>
        <family val="2"/>
        <charset val="186"/>
      </rPr>
      <t xml:space="preserve"> lekcijā "ĒD VESELĪGI UNESI VESELS" (ļoti liels pieprasījums, poeteikšanās noslēgta pirms laika)                                            </t>
    </r>
  </si>
  <si>
    <r>
      <t>ESF I.</t>
    </r>
    <r>
      <rPr>
        <b/>
        <sz val="16"/>
        <color theme="1"/>
        <rFont val="Arial"/>
        <family val="2"/>
        <charset val="186"/>
      </rPr>
      <t>Henilane</t>
    </r>
  </si>
  <si>
    <r>
      <t xml:space="preserve">Projekta vadītājs ERAF daļa - </t>
    </r>
    <r>
      <rPr>
        <b/>
        <sz val="16"/>
        <rFont val="Arial"/>
        <family val="2"/>
        <charset val="186"/>
      </rPr>
      <t>Inga Pērkone</t>
    </r>
    <r>
      <rPr>
        <sz val="16"/>
        <rFont val="Arial"/>
        <family val="2"/>
        <charset val="186"/>
      </rPr>
      <t>, tehniskais projekta vadītājs-</t>
    </r>
    <r>
      <rPr>
        <b/>
        <sz val="16"/>
        <rFont val="Arial"/>
        <family val="2"/>
        <charset val="186"/>
      </rPr>
      <t>A.Brūvers</t>
    </r>
  </si>
  <si>
    <r>
      <t>SAM 422 projekts "</t>
    </r>
    <r>
      <rPr>
        <b/>
        <sz val="16"/>
        <color theme="1"/>
        <rFont val="Arial"/>
        <family val="2"/>
        <charset val="186"/>
      </rPr>
      <t>Ādažu pimsskolas izglītības iestādes energoefektivitātes paaugstināšana</t>
    </r>
    <r>
      <rPr>
        <sz val="16"/>
        <color theme="1"/>
        <rFont val="Arial"/>
        <family val="2"/>
        <charset val="186"/>
      </rPr>
      <t>"</t>
    </r>
  </si>
  <si>
    <r>
      <t>SAM 9242 projekts "</t>
    </r>
    <r>
      <rPr>
        <b/>
        <sz val="16"/>
        <color theme="1"/>
        <rFont val="Arial"/>
        <family val="2"/>
        <charset val="186"/>
      </rPr>
      <t>Pasākumi vietējas sabiedrības veselības veicināšanai
Ādažu novadā"</t>
    </r>
  </si>
  <si>
    <r>
      <t>SAM 812 projekts "</t>
    </r>
    <r>
      <rPr>
        <b/>
        <sz val="16"/>
        <rFont val="Arial"/>
        <family val="2"/>
        <charset val="186"/>
      </rPr>
      <t>Ādažu vispārējās izglītības iestādes mācību vides uzlabošana Ādažu novadā"</t>
    </r>
    <r>
      <rPr>
        <sz val="16"/>
        <rFont val="Arial"/>
        <family val="2"/>
        <charset val="186"/>
      </rPr>
      <t>*</t>
    </r>
  </si>
  <si>
    <r>
      <t>Projekta vadītājs ERAF daļa -</t>
    </r>
    <r>
      <rPr>
        <b/>
        <sz val="16"/>
        <rFont val="Arial"/>
        <family val="2"/>
        <charset val="186"/>
      </rPr>
      <t xml:space="preserve"> Inga Pērkone</t>
    </r>
    <r>
      <rPr>
        <sz val="16"/>
        <rFont val="Arial"/>
        <family val="2"/>
        <charset val="186"/>
      </rPr>
      <t>, tehniskais projekta vadītājs-</t>
    </r>
    <r>
      <rPr>
        <b/>
        <sz val="16"/>
        <rFont val="Arial"/>
        <family val="2"/>
        <charset val="186"/>
      </rPr>
      <t>N.Masaļskis</t>
    </r>
  </si>
  <si>
    <r>
      <t>1) Tiek turpināta 1. un 2.kārtas būvniecība                                                                                                         2) 1</t>
    </r>
    <r>
      <rPr>
        <b/>
        <sz val="16"/>
        <rFont val="Arial"/>
        <family val="2"/>
        <charset val="186"/>
      </rPr>
      <t xml:space="preserve">7.06.2019. būvnieks pabeidza būvdarbus </t>
    </r>
    <r>
      <rPr>
        <sz val="16"/>
        <rFont val="Arial"/>
        <family val="2"/>
        <charset val="186"/>
      </rPr>
      <t xml:space="preserve">un jau nedēļu vēlāk ĀND saskaņā ar līgumu pilvaroja Būvnieku uzsāka sagatavošanas darbus Būves nodošanai ekspluatācijā.                                                        3) </t>
    </r>
    <r>
      <rPr>
        <b/>
        <sz val="16"/>
        <rFont val="Arial"/>
        <family val="2"/>
        <charset val="186"/>
      </rPr>
      <t>1. kārtas būvniecības darbus BVKB pieņēma 17.07.2019.</t>
    </r>
    <r>
      <rPr>
        <sz val="16"/>
        <rFont val="Arial"/>
        <family val="2"/>
        <charset val="186"/>
      </rPr>
      <t xml:space="preserve">, par ko 18.07.2019. tika parakstīts AKTS                                                                       4) </t>
    </r>
    <r>
      <rPr>
        <b/>
        <sz val="16"/>
        <rFont val="Arial"/>
        <family val="2"/>
        <charset val="186"/>
      </rPr>
      <t>2. kārtas būvniecības darbus BVKB pieņēma 17.07.2019</t>
    </r>
    <r>
      <rPr>
        <sz val="16"/>
        <rFont val="Arial"/>
        <family val="2"/>
        <charset val="186"/>
      </rPr>
      <t xml:space="preserve">., par ko 18.07.2019. tika parakstīts AKTS ( </t>
    </r>
    <r>
      <rPr>
        <b/>
        <sz val="16"/>
        <rFont val="Arial"/>
        <family val="2"/>
        <charset val="186"/>
      </rPr>
      <t>2.kārtas darbi tika pabeigti 3 mēnešu ātrāk</t>
    </r>
    <r>
      <rPr>
        <sz val="16"/>
        <rFont val="Arial"/>
        <family val="2"/>
        <charset val="186"/>
      </rPr>
      <t xml:space="preserve">, kā to paredzēja Būvniecības līgums).                                                  5) Veikti iepirkumi, noslēgti līgumi un uzsākts aprīkojuma un inventāre piegādes Jaunajā skolā                                                         6) Veikts iepirkums, Noslēgts līgums par ēdināsanas aprīkojumu un ēdināšanas pakalpojumiem                                        7) turpinās darbs ar gala maksājumiem, garantijām un saistību izpildi ar būvniecības dalībniekiem un  CFLA                                      </t>
    </r>
    <r>
      <rPr>
        <b/>
        <sz val="16"/>
        <color rgb="FFFF0000"/>
        <rFont val="Arial"/>
        <family val="2"/>
        <charset val="186"/>
      </rPr>
      <t>*</t>
    </r>
    <r>
      <rPr>
        <sz val="16"/>
        <rFont val="Arial"/>
        <family val="2"/>
        <charset val="186"/>
      </rPr>
      <t xml:space="preserve"> 1. un 2. kārtas būvniecības </t>
    </r>
    <r>
      <rPr>
        <b/>
        <sz val="16"/>
        <rFont val="Arial"/>
        <family val="2"/>
        <charset val="186"/>
      </rPr>
      <t>Vienošanās cenas nav palielinātas, projekts realizēts ar papildus darbiem, kas segti ar atrastiem ietaupījumiem</t>
    </r>
    <r>
      <rPr>
        <sz val="16"/>
        <rFont val="Arial"/>
        <family val="2"/>
        <charset val="186"/>
      </rPr>
      <t xml:space="preserve">. </t>
    </r>
    <r>
      <rPr>
        <b/>
        <sz val="16"/>
        <rFont val="Arial"/>
        <family val="2"/>
        <charset val="186"/>
      </rPr>
      <t>PATEICĪBA N.Masaļskim un I.Pērkonei</t>
    </r>
    <r>
      <rPr>
        <sz val="16"/>
        <rFont val="Arial"/>
        <family val="2"/>
        <charset val="186"/>
      </rPr>
      <t>, kuri vēl turpina darbu pie dokumentu un atskaišu gatavošanas</t>
    </r>
  </si>
  <si>
    <r>
      <t>SAM 331."</t>
    </r>
    <r>
      <rPr>
        <b/>
        <sz val="16"/>
        <color theme="1"/>
        <rFont val="Arial"/>
        <family val="2"/>
        <charset val="186"/>
      </rPr>
      <t>Muižas ielas industriālās teritorijas infrastruktūras sakārtošana ražošanas zonas pieejamības un uzņēmējdarbības vides uzlabošanai Ādažu novadā</t>
    </r>
    <r>
      <rPr>
        <sz val="16"/>
        <color theme="1"/>
        <rFont val="Arial"/>
        <family val="2"/>
        <charset val="186"/>
      </rPr>
      <t xml:space="preserve">" 
</t>
    </r>
  </si>
  <si>
    <r>
      <t xml:space="preserve">ERAF daļa- </t>
    </r>
    <r>
      <rPr>
        <b/>
        <sz val="16"/>
        <color theme="1"/>
        <rFont val="Arial"/>
        <family val="2"/>
        <charset val="186"/>
      </rPr>
      <t>G.Dundure,</t>
    </r>
    <r>
      <rPr>
        <sz val="16"/>
        <color theme="1"/>
        <rFont val="Arial"/>
        <family val="2"/>
        <charset val="186"/>
      </rPr>
      <t xml:space="preserve"> Tehniskais pr.v-N.Breidaks, </t>
    </r>
    <r>
      <rPr>
        <b/>
        <sz val="16"/>
        <color theme="1"/>
        <rFont val="Arial"/>
        <family val="2"/>
        <charset val="186"/>
      </rPr>
      <t>P.Sabļins</t>
    </r>
  </si>
  <si>
    <r>
      <t xml:space="preserve">SAM 511 projekts
</t>
    </r>
    <r>
      <rPr>
        <b/>
        <sz val="16"/>
        <color theme="1"/>
        <rFont val="Arial"/>
        <family val="2"/>
        <charset val="186"/>
      </rPr>
      <t>“Pielāgošanās klimata pārmaiņām, samazinot plūdu un krasta erozijas riskus</t>
    </r>
    <r>
      <rPr>
        <sz val="16"/>
        <color theme="1"/>
        <rFont val="Arial"/>
        <family val="2"/>
        <charset val="186"/>
      </rPr>
      <t xml:space="preserve">”
1.daļa
</t>
    </r>
  </si>
  <si>
    <r>
      <t>Projekta vadītājs ERAF daļa -</t>
    </r>
    <r>
      <rPr>
        <b/>
        <sz val="16"/>
        <color theme="1"/>
        <rFont val="Arial"/>
        <family val="2"/>
        <charset val="186"/>
      </rPr>
      <t>Gunta Dundure,</t>
    </r>
    <r>
      <rPr>
        <sz val="16"/>
        <color theme="1"/>
        <rFont val="Arial"/>
        <family val="2"/>
        <charset val="186"/>
      </rPr>
      <t xml:space="preserve"> tehniskais projekta vadītājs-</t>
    </r>
    <r>
      <rPr>
        <b/>
        <sz val="16"/>
        <color theme="1"/>
        <rFont val="Arial"/>
        <family val="2"/>
        <charset val="186"/>
      </rPr>
      <t>L.Breidaka</t>
    </r>
  </si>
  <si>
    <r>
      <t xml:space="preserve">1) </t>
    </r>
    <r>
      <rPr>
        <b/>
        <sz val="16"/>
        <color theme="1"/>
        <rFont val="Arial"/>
        <family val="2"/>
        <charset val="186"/>
      </rPr>
      <t xml:space="preserve">27.05.2019. uzsākti projekta </t>
    </r>
    <r>
      <rPr>
        <sz val="16"/>
        <color theme="1"/>
        <rFont val="Arial"/>
        <family val="2"/>
        <charset val="186"/>
      </rPr>
      <t xml:space="preserve">"Novērst plūdu un krastu erozijas risku apdraudējumu Ādaū novadā" </t>
    </r>
    <r>
      <rPr>
        <b/>
        <sz val="16"/>
        <color theme="1"/>
        <rFont val="Arial"/>
        <family val="2"/>
        <charset val="186"/>
      </rPr>
      <t>1. kārtas būvdarbi</t>
    </r>
    <r>
      <rPr>
        <sz val="16"/>
        <color theme="1"/>
        <rFont val="Arial"/>
        <family val="2"/>
        <charset val="186"/>
      </rPr>
      <t xml:space="preserve">.                                                                                                                                               2) </t>
    </r>
    <r>
      <rPr>
        <b/>
        <sz val="16"/>
        <color theme="1"/>
        <rFont val="Arial"/>
        <family val="2"/>
        <charset val="186"/>
      </rPr>
      <t>Būvsapulces norisinās 1 x nedēļā</t>
    </r>
    <r>
      <rPr>
        <sz val="16"/>
        <color theme="1"/>
        <rFont val="Arial"/>
        <family val="2"/>
        <charset val="186"/>
      </rPr>
      <t xml:space="preserve"> Ceturtd.                                                                                             3) </t>
    </r>
    <r>
      <rPr>
        <b/>
        <sz val="16"/>
        <color theme="1"/>
        <rFont val="Arial"/>
        <family val="2"/>
        <charset val="186"/>
      </rPr>
      <t>Šobrīd notiek</t>
    </r>
    <r>
      <rPr>
        <sz val="16"/>
        <color theme="1"/>
        <rFont val="Arial"/>
        <family val="2"/>
        <charset val="186"/>
      </rPr>
      <t xml:space="preserve"> krūmu izciršana, dambja virsmas līdzināšana, izrakta grunts - pārrakts dambis, veidojot klātni un nogāzes, sūkņu stacijas pamata betonēšana, pagaidu rievsienu izbūve un iebetonēts ieplūdes bloks.                                                                                                                                                                  4) Iesniegts </t>
    </r>
    <r>
      <rPr>
        <b/>
        <sz val="16"/>
        <color theme="1"/>
        <rFont val="Arial"/>
        <family val="2"/>
        <charset val="186"/>
      </rPr>
      <t xml:space="preserve">Maksājumu pieprasījums CFLA un jau saņemta pirmā MP atmaksa </t>
    </r>
    <r>
      <rPr>
        <sz val="16"/>
        <color theme="1"/>
        <rFont val="Arial"/>
        <family val="2"/>
        <charset val="186"/>
      </rPr>
      <t>par 2018.gadā pabeigtiem projektēšanas darbiem</t>
    </r>
  </si>
  <si>
    <r>
      <t>Tehniskais pr.v-</t>
    </r>
    <r>
      <rPr>
        <b/>
        <sz val="16"/>
        <color theme="1"/>
        <rFont val="Arial"/>
        <family val="2"/>
        <charset val="186"/>
      </rPr>
      <t>P.Sabļins</t>
    </r>
    <r>
      <rPr>
        <sz val="16"/>
        <color theme="1"/>
        <rFont val="Arial"/>
        <family val="2"/>
        <charset val="186"/>
      </rPr>
      <t>, LAD daļa-</t>
    </r>
    <r>
      <rPr>
        <b/>
        <sz val="16"/>
        <color theme="1"/>
        <rFont val="Arial"/>
        <family val="2"/>
        <charset val="186"/>
      </rPr>
      <t>G.Dundure</t>
    </r>
  </si>
  <si>
    <r>
      <t>LAD projekts "</t>
    </r>
    <r>
      <rPr>
        <b/>
        <sz val="16"/>
        <color theme="1"/>
        <rFont val="Arial"/>
        <family val="2"/>
        <charset val="186"/>
      </rPr>
      <t>Laveru ceļa grants seguma pārbūve</t>
    </r>
    <r>
      <rPr>
        <sz val="16"/>
        <color theme="1"/>
        <rFont val="Arial"/>
        <family val="2"/>
        <charset val="186"/>
      </rPr>
      <t xml:space="preserve">"
</t>
    </r>
  </si>
  <si>
    <r>
      <t xml:space="preserve">H2020 projekts "Save your bUildiNg by SavINg Energy. Begin to move more quickly" (projekta akronīms: </t>
    </r>
    <r>
      <rPr>
        <b/>
        <sz val="16"/>
        <color theme="1"/>
        <rFont val="Arial"/>
        <family val="2"/>
        <charset val="186"/>
      </rPr>
      <t>Accelerate SUNShINE</t>
    </r>
    <r>
      <rPr>
        <sz val="16"/>
        <color theme="1"/>
        <rFont val="Arial"/>
        <family val="2"/>
        <charset val="186"/>
      </rPr>
      <t>)</t>
    </r>
  </si>
  <si>
    <r>
      <t>ERAF SAM 9311 "</t>
    </r>
    <r>
      <rPr>
        <b/>
        <sz val="16"/>
        <color theme="1"/>
        <rFont val="Arial"/>
        <family val="2"/>
        <charset val="186"/>
      </rPr>
      <t>Deinstitucionalizācijas projekts</t>
    </r>
    <r>
      <rPr>
        <sz val="16"/>
        <color theme="1"/>
        <rFont val="Arial"/>
        <family val="2"/>
        <charset val="186"/>
      </rPr>
      <t>"</t>
    </r>
  </si>
  <si>
    <r>
      <t>Projekta vadītājs ERAF daļa -</t>
    </r>
    <r>
      <rPr>
        <b/>
        <sz val="16"/>
        <color theme="1"/>
        <rFont val="Arial"/>
        <family val="2"/>
        <charset val="186"/>
      </rPr>
      <t xml:space="preserve"> Inita Henilane</t>
    </r>
    <r>
      <rPr>
        <sz val="16"/>
        <color theme="1"/>
        <rFont val="Arial"/>
        <family val="2"/>
        <charset val="186"/>
      </rPr>
      <t>, tehniskais projekta vadītājs</t>
    </r>
    <r>
      <rPr>
        <b/>
        <sz val="16"/>
        <color theme="1"/>
        <rFont val="Arial"/>
        <family val="2"/>
        <charset val="186"/>
      </rPr>
      <t>-Iveta Grīviņa</t>
    </r>
  </si>
  <si>
    <r>
      <rPr>
        <b/>
        <sz val="16"/>
        <color theme="1"/>
        <rFont val="Arial"/>
        <family val="2"/>
        <charset val="186"/>
      </rPr>
      <t xml:space="preserve">4 izsludinātie iepirkumi ir beigušies bez rezultātiem!.   </t>
    </r>
    <r>
      <rPr>
        <sz val="16"/>
        <color theme="1"/>
        <rFont val="Arial"/>
        <family val="2"/>
        <charset val="186"/>
      </rPr>
      <t xml:space="preserve">                                
1) 22.03.2019. </t>
    </r>
    <r>
      <rPr>
        <b/>
        <sz val="16"/>
        <color theme="1"/>
        <rFont val="Arial"/>
        <family val="2"/>
        <charset val="186"/>
      </rPr>
      <t>sagatavots un iensiegts projekta pieteikums CFLA</t>
    </r>
    <r>
      <rPr>
        <sz val="16"/>
        <color theme="1"/>
        <rFont val="Arial"/>
        <family val="2"/>
        <charset val="186"/>
      </rPr>
      <t xml:space="preserve">,                                                                                                         2) 20.06.2019. </t>
    </r>
    <r>
      <rPr>
        <b/>
        <sz val="16"/>
        <color theme="1"/>
        <rFont val="Arial"/>
        <family val="2"/>
        <charset val="186"/>
      </rPr>
      <t>projekts  CFLA apstiprināts ar nosacījumiem</t>
    </r>
    <r>
      <rPr>
        <sz val="16"/>
        <color theme="1"/>
        <rFont val="Arial"/>
        <family val="2"/>
        <charset val="186"/>
      </rPr>
      <t xml:space="preserve">                                                                      3) līdz 26.07.2019. </t>
    </r>
    <r>
      <rPr>
        <b/>
        <sz val="16"/>
        <color theme="1"/>
        <rFont val="Arial"/>
        <family val="2"/>
        <charset val="186"/>
      </rPr>
      <t>jāsniedz precizējumi</t>
    </r>
    <r>
      <rPr>
        <sz val="16"/>
        <color theme="1"/>
        <rFont val="Arial"/>
        <family val="2"/>
        <charset val="186"/>
      </rPr>
      <t xml:space="preserve">                                                                                                         4) 16.07.2019. </t>
    </r>
    <r>
      <rPr>
        <b/>
        <sz val="16"/>
        <color theme="1"/>
        <rFont val="Arial"/>
        <family val="2"/>
        <charset val="186"/>
      </rPr>
      <t xml:space="preserve">atvērts 5. iepirkums, notiek pretendentu izvērtēšana </t>
    </r>
    <r>
      <rPr>
        <sz val="16"/>
        <color theme="1"/>
        <rFont val="Arial"/>
        <family val="2"/>
        <charset val="186"/>
      </rPr>
      <t xml:space="preserve">                                                                                                   
            </t>
    </r>
  </si>
  <si>
    <r>
      <t>SAM 331 projekts "</t>
    </r>
    <r>
      <rPr>
        <b/>
        <sz val="16"/>
        <color theme="1"/>
        <rFont val="Arial"/>
        <family val="2"/>
        <charset val="186"/>
      </rPr>
      <t>Eimuru industriālās terotorijas infrastruktūras sakārtošana</t>
    </r>
    <r>
      <rPr>
        <sz val="16"/>
        <color theme="1"/>
        <rFont val="Arial"/>
        <family val="2"/>
        <charset val="186"/>
      </rPr>
      <t xml:space="preserve"> ražošanas zonas oieejamības un uzņēmējdarbības vides uzlabošanai Ādažu novadā" </t>
    </r>
  </si>
  <si>
    <r>
      <t>ERAF daļa-</t>
    </r>
    <r>
      <rPr>
        <b/>
        <sz val="16"/>
        <color theme="1"/>
        <rFont val="Arial"/>
        <family val="2"/>
        <charset val="186"/>
      </rPr>
      <t xml:space="preserve"> G.Dundure</t>
    </r>
    <r>
      <rPr>
        <sz val="16"/>
        <color theme="1"/>
        <rFont val="Arial"/>
        <family val="2"/>
        <charset val="186"/>
      </rPr>
      <t>, Tehniskais pr.v-</t>
    </r>
    <r>
      <rPr>
        <b/>
        <sz val="16"/>
        <color theme="1"/>
        <rFont val="Arial"/>
        <family val="2"/>
        <charset val="186"/>
      </rPr>
      <t>P.Sabļins</t>
    </r>
  </si>
  <si>
    <r>
      <t>ERAF daļa-</t>
    </r>
    <r>
      <rPr>
        <b/>
        <sz val="16"/>
        <color theme="1"/>
        <rFont val="Arial"/>
        <family val="2"/>
        <charset val="186"/>
      </rPr>
      <t xml:space="preserve"> J.Meijers</t>
    </r>
    <r>
      <rPr>
        <sz val="16"/>
        <color theme="1"/>
        <rFont val="Arial"/>
        <family val="2"/>
        <charset val="186"/>
      </rPr>
      <t>, Tehniskais pr.v-</t>
    </r>
    <r>
      <rPr>
        <b/>
        <sz val="16"/>
        <color theme="1"/>
        <rFont val="Arial"/>
        <family val="2"/>
        <charset val="186"/>
      </rPr>
      <t>L.Breidaka</t>
    </r>
  </si>
  <si>
    <r>
      <t xml:space="preserve">1) 21.03.2019. nslēgts </t>
    </r>
    <r>
      <rPr>
        <b/>
        <sz val="16"/>
        <rFont val="Arial"/>
        <family val="2"/>
        <charset val="186"/>
      </rPr>
      <t xml:space="preserve">būvdarbu līgums </t>
    </r>
    <r>
      <rPr>
        <sz val="16"/>
        <rFont val="Arial"/>
        <family val="2"/>
        <charset val="186"/>
      </rPr>
      <t xml:space="preserve"> par "Ādažu pirmsskolas izglītības iestādes "Strautiņš" fasādes vienkāršotā atjaunošana" </t>
    </r>
    <r>
      <rPr>
        <b/>
        <sz val="16"/>
        <rFont val="Arial"/>
        <family val="2"/>
        <charset val="186"/>
      </rPr>
      <t xml:space="preserve">ar SIA "BūvKORE". </t>
    </r>
    <r>
      <rPr>
        <sz val="16"/>
        <rFont val="Arial"/>
        <family val="2"/>
        <charset val="186"/>
      </rPr>
      <t xml:space="preserve">                                                                                                                           2) 13.05.2019. nslēgts </t>
    </r>
    <r>
      <rPr>
        <b/>
        <sz val="16"/>
        <rFont val="Arial"/>
        <family val="2"/>
        <charset val="186"/>
      </rPr>
      <t>būvuzraudzības līgums</t>
    </r>
    <r>
      <rPr>
        <sz val="16"/>
        <rFont val="Arial"/>
        <family val="2"/>
        <charset val="186"/>
      </rPr>
      <t xml:space="preserve">  par "Ādažu pirmsskolas izglītības iestādes "Strautiņš" fasādes vienkāršotā atjaunošana" a</t>
    </r>
    <r>
      <rPr>
        <b/>
        <sz val="16"/>
        <rFont val="Arial"/>
        <family val="2"/>
        <charset val="186"/>
      </rPr>
      <t xml:space="preserve">r SIA "Būvētika", </t>
    </r>
    <r>
      <rPr>
        <sz val="16"/>
        <rFont val="Arial"/>
        <family val="2"/>
        <charset val="186"/>
      </rPr>
      <t xml:space="preserve">darbi uzsākti ar 01.06.2019.                                                                            3) 11.07.2019. Sasaukta </t>
    </r>
    <r>
      <rPr>
        <b/>
        <sz val="16"/>
        <rFont val="Arial"/>
        <family val="2"/>
        <charset val="186"/>
      </rPr>
      <t xml:space="preserve">būvniecības procesa dalībnieku sanāksme pie Domes priekšsēdētāja </t>
    </r>
    <r>
      <rPr>
        <sz val="16"/>
        <rFont val="Arial"/>
        <family val="2"/>
        <charset val="186"/>
      </rPr>
      <t xml:space="preserve">par saistību un termiņu ievērošanu, kā arī par savstarpējo komunikāciju.                                                                                              4) 15.07.2019. </t>
    </r>
    <r>
      <rPr>
        <b/>
        <sz val="16"/>
        <rFont val="Arial"/>
        <family val="2"/>
        <charset val="186"/>
      </rPr>
      <t>parakstīti Vienošanās grozījumi ar CFLA</t>
    </r>
    <r>
      <rPr>
        <sz val="16"/>
        <rFont val="Arial"/>
        <family val="2"/>
        <charset val="186"/>
      </rPr>
      <t xml:space="preserve"> par projekta summas izamiņām saskaņā ar iepirkumu rezultātiem..                                                                                                                                               5) Sākot ar 15.07.2019. </t>
    </r>
    <r>
      <rPr>
        <b/>
        <sz val="16"/>
        <rFont val="Arial"/>
        <family val="2"/>
        <charset val="186"/>
      </rPr>
      <t>Būvsapulces objektā notiek divreiz nedēļā</t>
    </r>
    <r>
      <rPr>
        <sz val="16"/>
        <rFont val="Arial"/>
        <family val="2"/>
        <charset val="186"/>
      </rPr>
      <t xml:space="preserve"> Pirmd. un Ceturtd..                                                                     *  01.07.2019. </t>
    </r>
    <r>
      <rPr>
        <b/>
        <sz val="16"/>
        <rFont val="Arial"/>
        <family val="2"/>
        <charset val="186"/>
      </rPr>
      <t xml:space="preserve"> Ādažu PII savus pakalpojumu sniedz ĀV telpās</t>
    </r>
    <r>
      <rPr>
        <sz val="16"/>
        <rFont val="Arial"/>
        <family val="2"/>
        <charset val="186"/>
      </rPr>
      <t>, tika izbūvēti bērnu rotaļu laukumi un tika veikts WC remonts un pielāgošana, pārcelšanos palīdzēja nodrošināt NBS karavīri.</t>
    </r>
  </si>
  <si>
    <r>
      <rPr>
        <b/>
        <sz val="16"/>
        <rFont val="Arial"/>
        <family val="2"/>
        <charset val="186"/>
      </rPr>
      <t xml:space="preserve">Darbības nav veiktas. </t>
    </r>
    <r>
      <rPr>
        <sz val="16"/>
        <rFont val="Arial"/>
        <family val="2"/>
        <charset val="186"/>
      </rPr>
      <t xml:space="preserve">                             </t>
    </r>
    <r>
      <rPr>
        <i/>
        <sz val="16"/>
        <rFont val="Arial"/>
        <family val="2"/>
        <charset val="186"/>
      </rPr>
      <t>Ar šo ziņojumu, informatīvā sadaļa tiek slēgta.</t>
    </r>
  </si>
  <si>
    <r>
      <t>Tika</t>
    </r>
    <r>
      <rPr>
        <b/>
        <sz val="16"/>
        <rFont val="Arial"/>
        <family val="2"/>
        <charset val="186"/>
      </rPr>
      <t xml:space="preserve"> turpināts īstenot visa projekta pasākumu plānā ietvertās aktivitātes                                      </t>
    </r>
    <r>
      <rPr>
        <sz val="12"/>
        <rFont val="Arial"/>
        <family val="2"/>
        <charset val="186"/>
      </rPr>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13.Praktiskas nodarbības AHHA centrā Tartu. 
14.Radošā darbnīca Jaunie talanti. 
15. Radošās darbnīcas Latvijas Dabas muzejā. 
16.Iesaistīšanās mācību priekšmetu atklātajās olimpiādēs. 
17. Laborantu un citu speciālistu piesaiste mācību stundās un ārpusstundu pasākumos 
18. Individuālais pedagoga darbs (konsultācijas, nodarbības fizikā un ar to saistītajās zinātnēs) ar talantīgiem izglītojamiem, individualizētais pedagoga atbalsts izglītojamajiem ar vispārējiem un /vai zemiem sasniegumiem 
19. Tehniskās darbnīcas Tehnoannas pagrabos.</t>
    </r>
    <r>
      <rPr>
        <sz val="16"/>
        <rFont val="Arial"/>
        <family val="2"/>
        <charset val="186"/>
      </rPr>
      <t xml:space="preserve">
</t>
    </r>
  </si>
  <si>
    <r>
      <rPr>
        <sz val="16"/>
        <rFont val="Arial"/>
        <family val="2"/>
        <charset val="186"/>
      </rPr>
      <t xml:space="preserve">1) </t>
    </r>
    <r>
      <rPr>
        <b/>
        <sz val="16"/>
        <rFont val="Arial"/>
        <family val="2"/>
        <charset val="186"/>
      </rPr>
      <t>Iedzīvotājiem regulāri tiek sniegta informācija</t>
    </r>
    <r>
      <rPr>
        <sz val="16"/>
        <rFont val="Arial"/>
        <family val="2"/>
        <charset val="186"/>
      </rPr>
      <t xml:space="preserve"> par iespēju atjaunot daudzdzīvokļu dzīvojamās ēkas ar EPC.                                                                                                                                                                             2) Regulāri </t>
    </r>
    <r>
      <rPr>
        <b/>
        <sz val="16"/>
        <rFont val="Arial"/>
        <family val="2"/>
        <charset val="186"/>
      </rPr>
      <t>tiek publicēta informācija par projekta aktivitātēm pašvaldības mājas lapā, sociālajos tīklos, "Ādažu Vēstīs"</t>
    </r>
    <r>
      <rPr>
        <sz val="16"/>
        <rFont val="Arial"/>
        <family val="2"/>
        <charset val="186"/>
      </rPr>
      <t>.                                                                                                                                                          3) Izstrādāts "Ādažu slimnīcas" fasādes vienkāršotās atjaunošanas. Ēkas īpašnieki tuprina diskusijas ar banku par projekta finansēšanas iespējām.                                                                                                              4) Notika sapulces ar  pilotēku  dzīvokļu īpašniekiem par ēku tehnsiko projektu izstrādi.                                                                                                                         5) 21.03.2019. ar SIA "BūvKORE" tika noslēgts Ādažos pirmais EPC līgums - par Ādažu PII ēkas fasādes vienkāršotu atjaunošanu.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</si>
</sst>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5" x14ac:knownFonts="1">
    <font>
      <sz val="11"/>
      <color theme="1"/>
      <name val="Calibri"/>
      <family val="2"/>
      <charset val="186"/>
      <scheme val="minor"/>
    </font>
    <font>
      <sz val="13"/>
      <color theme="1"/>
      <name val="Arial"/>
      <family val="2"/>
      <charset val="186"/>
    </font>
    <font>
      <b/>
      <sz val="13"/>
      <color rgb="FFFF0000"/>
      <name val="Arial"/>
      <family val="2"/>
      <charset val="186"/>
    </font>
    <font>
      <b/>
      <sz val="13"/>
      <name val="Arial"/>
      <family val="2"/>
      <charset val="186"/>
    </font>
    <font>
      <sz val="13"/>
      <color rgb="FFFF0000"/>
      <name val="Arial"/>
      <family val="2"/>
      <charset val="186"/>
    </font>
    <font>
      <i/>
      <sz val="13"/>
      <color theme="1"/>
      <name val="Arial"/>
      <family val="2"/>
      <charset val="186"/>
    </font>
    <font>
      <b/>
      <i/>
      <sz val="13"/>
      <color rgb="FFFF0000"/>
      <name val="Arial"/>
      <family val="2"/>
      <charset val="186"/>
    </font>
    <font>
      <i/>
      <sz val="13"/>
      <name val="Arial"/>
      <family val="2"/>
      <charset val="186"/>
    </font>
    <font>
      <sz val="14"/>
      <color theme="1"/>
      <name val="Arial"/>
      <family val="2"/>
      <charset val="186"/>
    </font>
    <font>
      <b/>
      <sz val="14"/>
      <color theme="1"/>
      <name val="Arial"/>
      <family val="2"/>
      <charset val="186"/>
    </font>
    <font>
      <sz val="14"/>
      <color theme="1"/>
      <name val="Calibri"/>
      <family val="2"/>
      <charset val="186"/>
      <scheme val="minor"/>
    </font>
    <font>
      <b/>
      <sz val="14"/>
      <color rgb="FFFF0000"/>
      <name val="Arial"/>
      <family val="2"/>
      <charset val="186"/>
    </font>
    <font>
      <sz val="14"/>
      <color rgb="FFFF0000"/>
      <name val="Arial"/>
      <family val="2"/>
      <charset val="186"/>
    </font>
    <font>
      <i/>
      <sz val="14"/>
      <color theme="1"/>
      <name val="Arial"/>
      <family val="2"/>
      <charset val="186"/>
    </font>
    <font>
      <sz val="11"/>
      <color theme="1"/>
      <name val="Calibri"/>
      <family val="2"/>
      <charset val="186"/>
      <scheme val="minor"/>
    </font>
    <font>
      <i/>
      <sz val="13"/>
      <color rgb="FFFF0000"/>
      <name val="Arial"/>
      <family val="2"/>
      <charset val="186"/>
    </font>
    <font>
      <b/>
      <sz val="14"/>
      <color theme="1"/>
      <name val="Calibri"/>
      <family val="2"/>
      <charset val="186"/>
      <scheme val="minor"/>
    </font>
    <font>
      <b/>
      <i/>
      <sz val="14"/>
      <color theme="1"/>
      <name val="Arial"/>
      <family val="2"/>
      <charset val="186"/>
    </font>
    <font>
      <sz val="16"/>
      <color theme="1"/>
      <name val="Arial"/>
      <family val="2"/>
      <charset val="186"/>
    </font>
    <font>
      <sz val="16"/>
      <name val="Arial"/>
      <family val="2"/>
      <charset val="186"/>
    </font>
    <font>
      <b/>
      <sz val="16"/>
      <name val="Arial"/>
      <family val="2"/>
      <charset val="186"/>
    </font>
    <font>
      <b/>
      <sz val="16"/>
      <color theme="1"/>
      <name val="Arial"/>
      <family val="2"/>
      <charset val="186"/>
    </font>
    <font>
      <i/>
      <sz val="16"/>
      <color theme="1"/>
      <name val="Arial"/>
      <family val="2"/>
      <charset val="186"/>
    </font>
    <font>
      <sz val="16"/>
      <color rgb="FFFF0000"/>
      <name val="Arial"/>
      <family val="2"/>
      <charset val="186"/>
    </font>
    <font>
      <sz val="16"/>
      <color theme="1"/>
      <name val="Calibri"/>
      <family val="2"/>
      <charset val="186"/>
    </font>
    <font>
      <b/>
      <sz val="16"/>
      <color rgb="FFFF0000"/>
      <name val="Arial"/>
      <family val="2"/>
      <charset val="186"/>
    </font>
    <font>
      <b/>
      <i/>
      <sz val="16"/>
      <color rgb="FFFF0000"/>
      <name val="Arial"/>
      <family val="2"/>
      <charset val="186"/>
    </font>
    <font>
      <sz val="16"/>
      <color theme="1"/>
      <name val="Calibri"/>
      <family val="2"/>
      <charset val="186"/>
      <scheme val="minor"/>
    </font>
    <font>
      <b/>
      <sz val="16"/>
      <color theme="1"/>
      <name val="Calibri"/>
      <family val="2"/>
      <charset val="186"/>
      <scheme val="minor"/>
    </font>
    <font>
      <b/>
      <sz val="12"/>
      <color theme="1"/>
      <name val="Arial"/>
      <family val="2"/>
      <charset val="186"/>
    </font>
    <font>
      <sz val="12"/>
      <color theme="1"/>
      <name val="Calibri"/>
      <family val="2"/>
      <charset val="186"/>
      <scheme val="minor"/>
    </font>
    <font>
      <sz val="12"/>
      <color theme="1"/>
      <name val="Arial"/>
      <family val="2"/>
      <charset val="186"/>
    </font>
    <font>
      <b/>
      <sz val="12"/>
      <name val="Arial"/>
      <family val="2"/>
      <charset val="186"/>
    </font>
    <font>
      <i/>
      <sz val="16"/>
      <name val="Arial"/>
      <family val="2"/>
      <charset val="186"/>
    </font>
    <font>
      <sz val="12"/>
      <name val="Arial"/>
      <family val="2"/>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4" fillId="0" borderId="0" applyFont="0" applyFill="0" applyBorder="0" applyAlignment="0" applyProtection="0"/>
  </cellStyleXfs>
  <cellXfs count="146">
    <xf numFmtId="0" fontId="0" fillId="0" borderId="0" xfId="0"/>
    <xf numFmtId="0" fontId="1" fillId="2" borderId="0" xfId="0" applyFont="1" applyFill="1"/>
    <xf numFmtId="0" fontId="2" fillId="2" borderId="0" xfId="0" applyFont="1" applyFill="1" applyBorder="1" applyAlignment="1">
      <alignment horizontal="center" wrapText="1"/>
    </xf>
    <xf numFmtId="4" fontId="1" fillId="2" borderId="0" xfId="0" applyNumberFormat="1" applyFont="1" applyFill="1" applyBorder="1" applyAlignment="1">
      <alignment wrapText="1"/>
    </xf>
    <xf numFmtId="0" fontId="5" fillId="2" borderId="1" xfId="0" applyFont="1" applyFill="1" applyBorder="1" applyAlignment="1">
      <alignment wrapText="1"/>
    </xf>
    <xf numFmtId="0" fontId="1" fillId="2" borderId="0" xfId="0" applyFont="1" applyFill="1" applyAlignment="1">
      <alignment wrapText="1"/>
    </xf>
    <xf numFmtId="3" fontId="1" fillId="2" borderId="0" xfId="0" applyNumberFormat="1" applyFont="1" applyFill="1" applyBorder="1" applyAlignment="1">
      <alignment vertical="top" wrapText="1"/>
    </xf>
    <xf numFmtId="0" fontId="8" fillId="2" borderId="1" xfId="0" applyFont="1" applyFill="1" applyBorder="1" applyAlignment="1">
      <alignment vertical="top" wrapText="1"/>
    </xf>
    <xf numFmtId="0" fontId="13" fillId="2" borderId="0" xfId="0" applyFont="1" applyFill="1" applyAlignment="1">
      <alignment vertical="top"/>
    </xf>
    <xf numFmtId="0" fontId="8" fillId="2" borderId="0" xfId="0" applyFont="1" applyFill="1" applyAlignment="1">
      <alignment vertical="top" wrapText="1"/>
    </xf>
    <xf numFmtId="0" fontId="1" fillId="2" borderId="0" xfId="0" applyFont="1" applyFill="1" applyBorder="1" applyAlignment="1">
      <alignment wrapText="1"/>
    </xf>
    <xf numFmtId="0" fontId="8"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horizontal="center" vertical="top" wrapText="1"/>
    </xf>
    <xf numFmtId="0" fontId="1" fillId="2" borderId="0" xfId="0" applyFont="1" applyFill="1" applyBorder="1"/>
    <xf numFmtId="3" fontId="1" fillId="2" borderId="0" xfId="0" applyNumberFormat="1"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xf>
    <xf numFmtId="0" fontId="1" fillId="2" borderId="4" xfId="0" applyFont="1" applyFill="1" applyBorder="1" applyAlignment="1">
      <alignment wrapText="1"/>
    </xf>
    <xf numFmtId="0" fontId="2" fillId="2" borderId="4" xfId="0" applyFont="1" applyFill="1" applyBorder="1" applyAlignment="1">
      <alignment horizontal="center" wrapText="1"/>
    </xf>
    <xf numFmtId="0" fontId="5" fillId="2" borderId="0" xfId="0" applyFont="1" applyFill="1" applyAlignment="1">
      <alignment horizontal="left" vertical="center"/>
    </xf>
    <xf numFmtId="0" fontId="6" fillId="2" borderId="1" xfId="0" applyFont="1" applyFill="1" applyBorder="1" applyAlignment="1">
      <alignment horizontal="center" wrapText="1"/>
    </xf>
    <xf numFmtId="0" fontId="5" fillId="2" borderId="0" xfId="0" applyFont="1" applyFill="1" applyBorder="1" applyAlignment="1">
      <alignment wrapText="1"/>
    </xf>
    <xf numFmtId="0" fontId="5" fillId="2" borderId="0" xfId="0" applyFont="1" applyFill="1"/>
    <xf numFmtId="4" fontId="6" fillId="2" borderId="1" xfId="0" applyNumberFormat="1" applyFont="1" applyFill="1" applyBorder="1" applyAlignment="1">
      <alignment horizontal="center" wrapText="1"/>
    </xf>
    <xf numFmtId="0" fontId="7" fillId="2" borderId="1" xfId="0" applyFont="1" applyFill="1" applyBorder="1" applyAlignment="1">
      <alignment wrapText="1"/>
    </xf>
    <xf numFmtId="0" fontId="4" fillId="2" borderId="0" xfId="0" applyFont="1" applyFill="1" applyAlignment="1">
      <alignment horizontal="center" wrapText="1"/>
    </xf>
    <xf numFmtId="3" fontId="3" fillId="2" borderId="4" xfId="0" applyNumberFormat="1" applyFont="1" applyFill="1" applyBorder="1" applyAlignment="1">
      <alignment horizontal="center" vertical="top" wrapText="1"/>
    </xf>
    <xf numFmtId="0" fontId="1" fillId="2" borderId="0" xfId="0" applyFont="1" applyFill="1" applyBorder="1" applyAlignment="1">
      <alignment horizontal="center" wrapText="1"/>
    </xf>
    <xf numFmtId="0" fontId="1" fillId="2" borderId="4" xfId="0" applyFont="1" applyFill="1" applyBorder="1" applyAlignment="1">
      <alignment horizontal="center" wrapText="1"/>
    </xf>
    <xf numFmtId="0" fontId="5" fillId="2" borderId="1" xfId="0" applyFont="1" applyFill="1" applyBorder="1" applyAlignment="1">
      <alignment horizontal="center" wrapText="1"/>
    </xf>
    <xf numFmtId="4"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0" fontId="1" fillId="2" borderId="0" xfId="0" applyFont="1" applyFill="1" applyAlignment="1">
      <alignment horizontal="center" wrapText="1"/>
    </xf>
    <xf numFmtId="0" fontId="8" fillId="2" borderId="0" xfId="0" applyFont="1" applyFill="1" applyAlignment="1">
      <alignment vertical="top" wrapText="1"/>
    </xf>
    <xf numFmtId="0" fontId="1" fillId="2" borderId="0" xfId="0" applyFont="1" applyFill="1" applyAlignment="1">
      <alignment wrapText="1"/>
    </xf>
    <xf numFmtId="0" fontId="1" fillId="2" borderId="0" xfId="0" applyFont="1" applyFill="1" applyBorder="1" applyAlignment="1">
      <alignment wrapText="1"/>
    </xf>
    <xf numFmtId="165" fontId="8" fillId="2" borderId="0" xfId="1" applyNumberFormat="1" applyFont="1" applyFill="1" applyAlignment="1">
      <alignment vertical="top" wrapText="1"/>
    </xf>
    <xf numFmtId="1" fontId="15" fillId="2" borderId="0" xfId="0" applyNumberFormat="1" applyFont="1" applyFill="1" applyAlignment="1">
      <alignment horizontal="center" wrapText="1"/>
    </xf>
    <xf numFmtId="0" fontId="1" fillId="2" borderId="0" xfId="0" applyFont="1" applyFill="1" applyAlignment="1">
      <alignment wrapText="1"/>
    </xf>
    <xf numFmtId="0" fontId="1" fillId="2" borderId="0" xfId="0" applyFont="1" applyFill="1" applyBorder="1" applyAlignment="1">
      <alignment wrapText="1"/>
    </xf>
    <xf numFmtId="0" fontId="18" fillId="2" borderId="1" xfId="0" applyFont="1" applyFill="1" applyBorder="1" applyAlignment="1">
      <alignment vertical="top" wrapText="1"/>
    </xf>
    <xf numFmtId="3" fontId="19" fillId="2" borderId="1" xfId="0" applyNumberFormat="1" applyFont="1" applyFill="1" applyBorder="1" applyAlignment="1">
      <alignment horizontal="center" vertical="top" wrapText="1"/>
    </xf>
    <xf numFmtId="165" fontId="18" fillId="2" borderId="1" xfId="1" applyNumberFormat="1" applyFont="1" applyFill="1" applyBorder="1" applyAlignment="1">
      <alignment vertical="top" wrapText="1"/>
    </xf>
    <xf numFmtId="3" fontId="18" fillId="2" borderId="1" xfId="0" applyNumberFormat="1" applyFont="1" applyFill="1" applyBorder="1" applyAlignment="1">
      <alignment vertical="top" wrapText="1"/>
    </xf>
    <xf numFmtId="3" fontId="19" fillId="2" borderId="4" xfId="0" applyNumberFormat="1" applyFont="1" applyFill="1" applyBorder="1" applyAlignment="1">
      <alignment vertical="top" wrapText="1"/>
    </xf>
    <xf numFmtId="0" fontId="19" fillId="2" borderId="1" xfId="0" applyFont="1" applyFill="1" applyBorder="1" applyAlignment="1">
      <alignment vertical="top" wrapText="1"/>
    </xf>
    <xf numFmtId="0" fontId="18" fillId="2" borderId="4" xfId="0" applyFont="1" applyFill="1" applyBorder="1" applyAlignment="1">
      <alignment vertical="top" wrapText="1"/>
    </xf>
    <xf numFmtId="0" fontId="19" fillId="2" borderId="4" xfId="0" applyFont="1" applyFill="1" applyBorder="1" applyAlignment="1">
      <alignment vertical="top" wrapText="1"/>
    </xf>
    <xf numFmtId="165" fontId="19" fillId="2" borderId="4" xfId="1" applyNumberFormat="1" applyFont="1" applyFill="1" applyBorder="1" applyAlignment="1">
      <alignment vertical="top" wrapText="1"/>
    </xf>
    <xf numFmtId="1" fontId="19" fillId="2" borderId="4" xfId="0" applyNumberFormat="1" applyFont="1" applyFill="1" applyBorder="1" applyAlignment="1">
      <alignment vertical="top" wrapText="1"/>
    </xf>
    <xf numFmtId="3" fontId="19" fillId="2" borderId="0" xfId="0" applyNumberFormat="1" applyFont="1" applyFill="1" applyAlignment="1">
      <alignment vertical="top" wrapText="1"/>
    </xf>
    <xf numFmtId="165" fontId="19" fillId="2" borderId="1" xfId="1" applyNumberFormat="1" applyFont="1" applyFill="1" applyBorder="1" applyAlignment="1">
      <alignment vertical="top" wrapText="1"/>
    </xf>
    <xf numFmtId="3" fontId="19" fillId="2" borderId="1" xfId="0" applyNumberFormat="1" applyFont="1" applyFill="1" applyBorder="1" applyAlignment="1">
      <alignment vertical="top" wrapText="1"/>
    </xf>
    <xf numFmtId="0" fontId="18" fillId="2" borderId="0" xfId="0" applyFont="1" applyFill="1" applyAlignment="1">
      <alignment vertical="top" wrapText="1"/>
    </xf>
    <xf numFmtId="165" fontId="18" fillId="2" borderId="1" xfId="1" applyNumberFormat="1" applyFont="1" applyFill="1" applyBorder="1" applyAlignment="1">
      <alignment horizontal="center" vertical="top" wrapText="1"/>
    </xf>
    <xf numFmtId="0" fontId="18" fillId="2" borderId="1" xfId="0" applyFont="1" applyFill="1" applyBorder="1" applyAlignment="1">
      <alignment horizontal="left" vertical="top" wrapText="1"/>
    </xf>
    <xf numFmtId="3" fontId="18" fillId="2" borderId="1" xfId="0" applyNumberFormat="1" applyFont="1" applyFill="1" applyBorder="1" applyAlignment="1">
      <alignment horizontal="left" vertical="top"/>
    </xf>
    <xf numFmtId="164" fontId="18" fillId="2" borderId="1" xfId="0" applyNumberFormat="1" applyFont="1" applyFill="1" applyBorder="1" applyAlignment="1">
      <alignment horizontal="left" vertical="top" wrapText="1"/>
    </xf>
    <xf numFmtId="1" fontId="19" fillId="2" borderId="1" xfId="0" applyNumberFormat="1" applyFont="1" applyFill="1" applyBorder="1" applyAlignment="1">
      <alignment vertical="top" wrapText="1"/>
    </xf>
    <xf numFmtId="2" fontId="19" fillId="2" borderId="1" xfId="0" applyNumberFormat="1" applyFont="1" applyFill="1" applyBorder="1" applyAlignment="1">
      <alignment vertical="top" wrapText="1"/>
    </xf>
    <xf numFmtId="3" fontId="18" fillId="2" borderId="5" xfId="0" applyNumberFormat="1" applyFont="1" applyFill="1" applyBorder="1" applyAlignment="1">
      <alignment vertical="top" wrapText="1"/>
    </xf>
    <xf numFmtId="0" fontId="23" fillId="2" borderId="1" xfId="0" applyFont="1" applyFill="1" applyBorder="1" applyAlignment="1">
      <alignment vertical="top" wrapText="1"/>
    </xf>
    <xf numFmtId="3" fontId="19" fillId="2" borderId="10" xfId="0" applyNumberFormat="1" applyFont="1" applyFill="1" applyBorder="1" applyAlignment="1">
      <alignment horizontal="center" vertical="top" wrapText="1"/>
    </xf>
    <xf numFmtId="165" fontId="19" fillId="2" borderId="1" xfId="1" applyNumberFormat="1" applyFont="1" applyFill="1" applyBorder="1" applyAlignment="1">
      <alignment horizontal="center" vertical="top" wrapText="1"/>
    </xf>
    <xf numFmtId="0" fontId="25" fillId="2" borderId="7" xfId="0" applyFont="1" applyFill="1" applyBorder="1" applyAlignment="1">
      <alignment vertical="top" wrapText="1"/>
    </xf>
    <xf numFmtId="0" fontId="25" fillId="2" borderId="8" xfId="0" applyFont="1" applyFill="1" applyBorder="1" applyAlignment="1">
      <alignment vertical="top" wrapText="1"/>
    </xf>
    <xf numFmtId="0" fontId="20" fillId="2" borderId="8" xfId="0" applyFont="1" applyFill="1" applyBorder="1" applyAlignment="1">
      <alignment horizontal="right" vertical="top" wrapText="1"/>
    </xf>
    <xf numFmtId="3" fontId="20" fillId="2" borderId="1" xfId="0" applyNumberFormat="1" applyFont="1" applyFill="1" applyBorder="1" applyAlignment="1">
      <alignment horizontal="center" vertical="top" wrapText="1"/>
    </xf>
    <xf numFmtId="0" fontId="25" fillId="2" borderId="1" xfId="0" applyFont="1" applyFill="1" applyBorder="1" applyAlignment="1">
      <alignment vertical="top" wrapText="1"/>
    </xf>
    <xf numFmtId="0" fontId="23" fillId="2" borderId="1" xfId="0" applyFont="1" applyFill="1" applyBorder="1" applyAlignment="1">
      <alignment vertical="top"/>
    </xf>
    <xf numFmtId="0" fontId="25" fillId="2" borderId="4" xfId="0" applyFont="1" applyFill="1" applyBorder="1" applyAlignment="1">
      <alignment horizontal="center" vertical="top" wrapText="1"/>
    </xf>
    <xf numFmtId="165" fontId="18" fillId="2" borderId="4" xfId="1" applyNumberFormat="1" applyFont="1" applyFill="1" applyBorder="1" applyAlignment="1">
      <alignment vertical="top" wrapText="1"/>
    </xf>
    <xf numFmtId="0" fontId="23" fillId="2" borderId="4" xfId="0" applyFont="1" applyFill="1" applyBorder="1" applyAlignment="1">
      <alignment vertical="top" wrapText="1"/>
    </xf>
    <xf numFmtId="0" fontId="18" fillId="2" borderId="0" xfId="0" applyFont="1" applyFill="1" applyAlignment="1">
      <alignment vertical="top"/>
    </xf>
    <xf numFmtId="0" fontId="22" fillId="2" borderId="1" xfId="0" applyFont="1" applyFill="1" applyBorder="1" applyAlignment="1">
      <alignment vertical="top" wrapText="1"/>
    </xf>
    <xf numFmtId="0" fontId="26" fillId="2" borderId="1" xfId="0" applyFont="1" applyFill="1" applyBorder="1" applyAlignment="1">
      <alignment horizontal="center" vertical="top" wrapText="1"/>
    </xf>
    <xf numFmtId="165" fontId="22" fillId="2" borderId="1" xfId="1" applyNumberFormat="1" applyFont="1" applyFill="1" applyBorder="1" applyAlignment="1">
      <alignment vertical="top" wrapText="1"/>
    </xf>
    <xf numFmtId="0" fontId="22" fillId="2" borderId="0" xfId="0" applyFont="1" applyFill="1" applyAlignment="1">
      <alignment vertical="top"/>
    </xf>
    <xf numFmtId="4" fontId="26" fillId="2" borderId="1" xfId="0" applyNumberFormat="1" applyFont="1" applyFill="1" applyBorder="1" applyAlignment="1">
      <alignment horizontal="center" vertical="top" wrapText="1"/>
    </xf>
    <xf numFmtId="4" fontId="22" fillId="2" borderId="1" xfId="0" applyNumberFormat="1" applyFont="1" applyFill="1" applyBorder="1" applyAlignment="1">
      <alignment vertical="top" wrapText="1"/>
    </xf>
    <xf numFmtId="2" fontId="22" fillId="2" borderId="1" xfId="0" applyNumberFormat="1" applyFont="1" applyFill="1" applyBorder="1" applyAlignment="1">
      <alignment vertical="top" wrapText="1"/>
    </xf>
    <xf numFmtId="0" fontId="22" fillId="2" borderId="0" xfId="0" applyFont="1" applyFill="1" applyBorder="1" applyAlignment="1">
      <alignment vertical="top" wrapText="1"/>
    </xf>
    <xf numFmtId="4" fontId="22" fillId="2" borderId="0" xfId="0" applyNumberFormat="1" applyFont="1" applyFill="1" applyBorder="1" applyAlignment="1">
      <alignment vertical="top" wrapText="1"/>
    </xf>
    <xf numFmtId="2" fontId="22" fillId="2" borderId="0" xfId="0" applyNumberFormat="1" applyFont="1" applyFill="1" applyBorder="1" applyAlignment="1">
      <alignment vertical="top" wrapText="1"/>
    </xf>
    <xf numFmtId="0" fontId="23" fillId="2" borderId="0" xfId="0" applyFont="1" applyFill="1" applyAlignment="1">
      <alignment horizontal="center" vertical="top" wrapText="1"/>
    </xf>
    <xf numFmtId="165" fontId="18" fillId="2" borderId="0" xfId="1" applyNumberFormat="1" applyFont="1" applyFill="1" applyAlignment="1">
      <alignment vertical="top" wrapText="1"/>
    </xf>
    <xf numFmtId="3" fontId="19" fillId="3" borderId="1" xfId="0" applyNumberFormat="1" applyFont="1" applyFill="1" applyBorder="1" applyAlignment="1">
      <alignment vertical="top" wrapText="1"/>
    </xf>
    <xf numFmtId="0" fontId="18" fillId="3" borderId="1" xfId="0" applyFont="1" applyFill="1" applyBorder="1" applyAlignment="1">
      <alignment vertical="top" wrapText="1"/>
    </xf>
    <xf numFmtId="0" fontId="18" fillId="3" borderId="1" xfId="0" applyFont="1" applyFill="1" applyBorder="1" applyAlignment="1">
      <alignment horizontal="left" vertical="top" wrapText="1"/>
    </xf>
    <xf numFmtId="3" fontId="18" fillId="3" borderId="1" xfId="0" applyNumberFormat="1" applyFont="1" applyFill="1" applyBorder="1" applyAlignment="1">
      <alignment horizontal="left" vertical="top"/>
    </xf>
    <xf numFmtId="164" fontId="18" fillId="3" borderId="1" xfId="0" applyNumberFormat="1" applyFont="1" applyFill="1" applyBorder="1" applyAlignment="1">
      <alignment horizontal="left" vertical="top" wrapText="1"/>
    </xf>
    <xf numFmtId="0" fontId="29" fillId="2" borderId="1" xfId="0" applyNumberFormat="1" applyFont="1" applyFill="1" applyBorder="1" applyAlignment="1">
      <alignment horizontal="center" vertical="top" wrapText="1"/>
    </xf>
    <xf numFmtId="0" fontId="29" fillId="2" borderId="1" xfId="0" applyFont="1" applyFill="1" applyBorder="1" applyAlignment="1">
      <alignment horizontal="center" vertical="top" wrapText="1"/>
    </xf>
    <xf numFmtId="0"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21" fillId="2" borderId="1" xfId="0" applyFont="1" applyFill="1" applyBorder="1" applyAlignment="1">
      <alignment vertical="top" wrapText="1"/>
    </xf>
    <xf numFmtId="0" fontId="29" fillId="2" borderId="4" xfId="0" applyFont="1" applyFill="1" applyBorder="1" applyAlignment="1">
      <alignment horizontal="center" vertical="top" wrapText="1"/>
    </xf>
    <xf numFmtId="0" fontId="31" fillId="2" borderId="1" xfId="0" applyNumberFormat="1" applyFont="1" applyFill="1" applyBorder="1" applyAlignment="1">
      <alignment horizontal="center" vertical="top" wrapText="1"/>
    </xf>
    <xf numFmtId="0" fontId="29" fillId="2" borderId="2" xfId="0" applyFont="1" applyFill="1" applyBorder="1" applyAlignment="1">
      <alignment horizontal="center" vertical="top" wrapText="1"/>
    </xf>
    <xf numFmtId="0" fontId="31" fillId="2" borderId="1" xfId="0" applyFont="1" applyFill="1" applyBorder="1" applyAlignment="1">
      <alignment horizontal="center" vertical="top" wrapText="1"/>
    </xf>
    <xf numFmtId="0" fontId="32" fillId="2" borderId="1" xfId="0" applyFont="1" applyFill="1" applyBorder="1" applyAlignment="1">
      <alignment horizontal="center" vertical="top" wrapText="1"/>
    </xf>
    <xf numFmtId="3" fontId="18" fillId="2" borderId="1" xfId="0" applyNumberFormat="1" applyFont="1" applyFill="1" applyBorder="1" applyAlignment="1">
      <alignment horizontal="center" vertical="top" wrapText="1"/>
    </xf>
    <xf numFmtId="3" fontId="18" fillId="3" borderId="1" xfId="0" applyNumberFormat="1" applyFont="1" applyFill="1" applyBorder="1" applyAlignment="1">
      <alignment horizontal="center" vertical="top" wrapText="1"/>
    </xf>
    <xf numFmtId="0" fontId="18" fillId="2" borderId="1" xfId="0" applyFont="1" applyFill="1" applyBorder="1" applyAlignment="1">
      <alignment vertical="top"/>
    </xf>
    <xf numFmtId="0" fontId="18" fillId="2" borderId="1" xfId="0" applyFont="1" applyFill="1" applyBorder="1" applyAlignment="1">
      <alignment horizontal="center"/>
    </xf>
    <xf numFmtId="3" fontId="18" fillId="2" borderId="1" xfId="0" applyNumberFormat="1" applyFont="1" applyFill="1" applyBorder="1" applyAlignment="1">
      <alignment horizontal="center" vertical="top"/>
    </xf>
    <xf numFmtId="4" fontId="18" fillId="2" borderId="1" xfId="0" applyNumberFormat="1" applyFont="1" applyFill="1" applyBorder="1" applyAlignment="1">
      <alignment horizontal="center"/>
    </xf>
    <xf numFmtId="3" fontId="18" fillId="2" borderId="1" xfId="0" applyNumberFormat="1" applyFont="1" applyFill="1" applyBorder="1" applyAlignment="1">
      <alignment horizontal="center"/>
    </xf>
    <xf numFmtId="0" fontId="17" fillId="2" borderId="0" xfId="0" applyFont="1" applyFill="1" applyAlignment="1">
      <alignment horizontal="center" vertical="top"/>
    </xf>
    <xf numFmtId="0" fontId="0" fillId="0" borderId="0" xfId="0" applyAlignment="1">
      <alignment horizontal="center" vertical="top"/>
    </xf>
    <xf numFmtId="0" fontId="9" fillId="2" borderId="0" xfId="0" applyFont="1" applyFill="1" applyAlignment="1">
      <alignment horizontal="center" vertical="top" wrapText="1"/>
    </xf>
    <xf numFmtId="0" fontId="16" fillId="0" borderId="0" xfId="0" applyFont="1" applyAlignment="1">
      <alignment vertical="top" wrapText="1"/>
    </xf>
    <xf numFmtId="0" fontId="16" fillId="0" borderId="9" xfId="0" applyFont="1" applyBorder="1" applyAlignment="1">
      <alignment vertical="top" wrapText="1"/>
    </xf>
    <xf numFmtId="0" fontId="22" fillId="2" borderId="0" xfId="0" applyFont="1" applyFill="1" applyBorder="1" applyAlignment="1">
      <alignment vertical="top" wrapText="1"/>
    </xf>
    <xf numFmtId="0" fontId="27" fillId="2" borderId="0" xfId="0" applyFont="1" applyFill="1" applyAlignment="1">
      <alignment vertical="top" wrapText="1"/>
    </xf>
    <xf numFmtId="0" fontId="21" fillId="2" borderId="0" xfId="0" applyFont="1" applyFill="1" applyAlignment="1">
      <alignment vertical="top" wrapText="1"/>
    </xf>
    <xf numFmtId="0" fontId="28" fillId="0" borderId="0" xfId="0" applyFont="1" applyAlignment="1">
      <alignment vertical="top" wrapText="1"/>
    </xf>
    <xf numFmtId="0" fontId="9" fillId="2" borderId="1" xfId="0" applyNumberFormat="1" applyFont="1" applyFill="1" applyBorder="1" applyAlignment="1">
      <alignment vertical="top" wrapText="1"/>
    </xf>
    <xf numFmtId="0" fontId="8" fillId="2" borderId="1" xfId="0" applyFont="1" applyFill="1" applyBorder="1" applyAlignment="1">
      <alignment vertical="top" wrapText="1"/>
    </xf>
    <xf numFmtId="165" fontId="9" fillId="2" borderId="1" xfId="1" applyNumberFormat="1" applyFont="1" applyFill="1" applyBorder="1" applyAlignment="1">
      <alignment vertical="top" wrapText="1"/>
    </xf>
    <xf numFmtId="165" fontId="8" fillId="2" borderId="1" xfId="1" applyNumberFormat="1" applyFont="1" applyFill="1" applyBorder="1" applyAlignment="1">
      <alignment vertical="top" wrapText="1"/>
    </xf>
    <xf numFmtId="0" fontId="9" fillId="2" borderId="1" xfId="0" applyNumberFormat="1" applyFont="1" applyFill="1" applyBorder="1" applyAlignment="1">
      <alignment horizontal="center" vertical="top"/>
    </xf>
    <xf numFmtId="0" fontId="10" fillId="2" borderId="1" xfId="0" applyFont="1" applyFill="1" applyBorder="1" applyAlignment="1">
      <alignment horizontal="center" vertical="top"/>
    </xf>
    <xf numFmtId="0" fontId="9" fillId="2" borderId="1" xfId="0" applyNumberFormat="1" applyFont="1" applyFill="1" applyBorder="1" applyAlignment="1">
      <alignment horizontal="center" vertical="top" wrapText="1"/>
    </xf>
    <xf numFmtId="0" fontId="9" fillId="2" borderId="1" xfId="0" applyNumberFormat="1" applyFont="1" applyFill="1" applyBorder="1" applyAlignment="1">
      <alignment horizontal="left" vertical="top" wrapText="1"/>
    </xf>
    <xf numFmtId="0" fontId="10" fillId="0" borderId="1" xfId="0" applyFont="1" applyBorder="1" applyAlignment="1">
      <alignment horizontal="left" vertical="top" wrapText="1"/>
    </xf>
    <xf numFmtId="0" fontId="29" fillId="2" borderId="5" xfId="0" applyNumberFormat="1" applyFont="1" applyFill="1" applyBorder="1" applyAlignment="1">
      <alignment vertical="top" wrapText="1"/>
    </xf>
    <xf numFmtId="0" fontId="31" fillId="2" borderId="11" xfId="0" applyFont="1" applyFill="1" applyBorder="1" applyAlignment="1">
      <alignment vertical="top" wrapText="1"/>
    </xf>
    <xf numFmtId="0" fontId="31" fillId="2" borderId="10" xfId="0" applyFont="1" applyFill="1" applyBorder="1" applyAlignment="1">
      <alignment vertical="top" wrapText="1"/>
    </xf>
    <xf numFmtId="0" fontId="29" fillId="2" borderId="1" xfId="0" applyNumberFormat="1" applyFont="1" applyFill="1" applyBorder="1" applyAlignment="1">
      <alignment horizontal="center" vertical="top"/>
    </xf>
    <xf numFmtId="0" fontId="9" fillId="2" borderId="0" xfId="0" applyFont="1" applyFill="1" applyAlignment="1">
      <alignment horizontal="center" wrapText="1"/>
    </xf>
    <xf numFmtId="0" fontId="10" fillId="2" borderId="0" xfId="0" applyFont="1" applyFill="1" applyAlignment="1"/>
    <xf numFmtId="0" fontId="1" fillId="2" borderId="0" xfId="0" applyFont="1" applyFill="1" applyAlignment="1">
      <alignment wrapText="1"/>
    </xf>
    <xf numFmtId="0" fontId="1" fillId="2" borderId="8" xfId="0" applyFont="1" applyFill="1" applyBorder="1" applyAlignment="1">
      <alignment wrapText="1"/>
    </xf>
    <xf numFmtId="0" fontId="0" fillId="2" borderId="8" xfId="0" applyFill="1" applyBorder="1" applyAlignment="1">
      <alignment wrapText="1"/>
    </xf>
    <xf numFmtId="0" fontId="29" fillId="2" borderId="7" xfId="0" applyNumberFormat="1" applyFont="1" applyFill="1" applyBorder="1" applyAlignment="1">
      <alignment horizontal="center" vertical="top" wrapText="1"/>
    </xf>
    <xf numFmtId="0" fontId="31" fillId="2" borderId="8" xfId="0" applyFont="1" applyFill="1" applyBorder="1" applyAlignment="1">
      <alignment horizontal="center" vertical="top" wrapText="1"/>
    </xf>
    <xf numFmtId="0" fontId="31" fillId="2" borderId="6" xfId="0" applyFont="1" applyFill="1" applyBorder="1" applyAlignment="1">
      <alignment horizontal="center" vertical="top" wrapText="1"/>
    </xf>
    <xf numFmtId="0" fontId="30" fillId="0" borderId="12" xfId="0" applyFont="1" applyBorder="1" applyAlignment="1">
      <alignment horizontal="center" vertical="top" wrapText="1"/>
    </xf>
    <xf numFmtId="0" fontId="30" fillId="0" borderId="9" xfId="0" applyFont="1" applyBorder="1" applyAlignment="1">
      <alignment horizontal="center" vertical="top" wrapText="1"/>
    </xf>
    <xf numFmtId="0" fontId="30" fillId="0" borderId="10" xfId="0" applyFont="1" applyBorder="1" applyAlignment="1">
      <alignment horizontal="center" vertical="top" wrapText="1"/>
    </xf>
    <xf numFmtId="0" fontId="1" fillId="2" borderId="0" xfId="0" applyFont="1" applyFill="1" applyBorder="1" applyAlignment="1">
      <alignment wrapText="1"/>
    </xf>
    <xf numFmtId="0" fontId="31" fillId="2" borderId="3" xfId="0" applyFont="1" applyFill="1" applyBorder="1" applyAlignment="1">
      <alignment vertical="top" wrapText="1"/>
    </xf>
    <xf numFmtId="0" fontId="31" fillId="2" borderId="4"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3"/>
  <sheetViews>
    <sheetView tabSelected="1" zoomScale="110" zoomScaleNormal="110" workbookViewId="0">
      <pane ySplit="6" topLeftCell="A7" activePane="bottomLeft" state="frozen"/>
      <selection pane="bottomLeft" activeCell="AG13" sqref="AG13"/>
    </sheetView>
  </sheetViews>
  <sheetFormatPr defaultRowHeight="18" x14ac:dyDescent="0.25"/>
  <cols>
    <col min="1" max="1" width="7.7109375" style="9" customWidth="1"/>
    <col min="2" max="2" width="25" style="9" customWidth="1"/>
    <col min="3" max="3" width="13.5703125" style="9" hidden="1" customWidth="1"/>
    <col min="4" max="4" width="7.5703125" style="9" hidden="1" customWidth="1"/>
    <col min="5" max="5" width="38.28515625" style="9" customWidth="1"/>
    <col min="6" max="6" width="0.42578125" style="9" customWidth="1"/>
    <col min="7" max="7" width="15.42578125" style="14" hidden="1" customWidth="1"/>
    <col min="8" max="8" width="15.140625" style="38" hidden="1" customWidth="1"/>
    <col min="9" max="9" width="9.85546875" style="9" hidden="1" customWidth="1"/>
    <col min="10" max="10" width="11.140625" style="9" hidden="1" customWidth="1"/>
    <col min="11" max="11" width="9.7109375" style="9" hidden="1" customWidth="1"/>
    <col min="12" max="12" width="8.5703125" style="9" hidden="1" customWidth="1"/>
    <col min="13" max="13" width="15.7109375" style="9" hidden="1" customWidth="1"/>
    <col min="14" max="14" width="14.42578125" style="9" hidden="1" customWidth="1"/>
    <col min="15" max="15" width="12.7109375" style="9" hidden="1" customWidth="1"/>
    <col min="16" max="16" width="10.5703125" style="9" hidden="1" customWidth="1"/>
    <col min="17" max="17" width="12.5703125" style="9" hidden="1" customWidth="1"/>
    <col min="18" max="18" width="12.85546875" style="9" hidden="1" customWidth="1"/>
    <col min="19" max="19" width="14.140625" style="9" hidden="1" customWidth="1"/>
    <col min="20" max="20" width="10.85546875" style="9" hidden="1" customWidth="1"/>
    <col min="21" max="21" width="12.140625" style="9" hidden="1" customWidth="1"/>
    <col min="22" max="22" width="11" style="9" hidden="1" customWidth="1"/>
    <col min="23" max="23" width="11.42578125" style="9" hidden="1" customWidth="1"/>
    <col min="24" max="24" width="9.7109375" style="9" hidden="1" customWidth="1"/>
    <col min="25" max="25" width="12.42578125" style="9" hidden="1" customWidth="1"/>
    <col min="26" max="26" width="12.85546875" style="9" hidden="1" customWidth="1"/>
    <col min="27" max="27" width="15.5703125" style="9" hidden="1" customWidth="1"/>
    <col min="28" max="28" width="4.28515625" style="9" hidden="1" customWidth="1"/>
    <col min="29" max="29" width="83.85546875" style="9" hidden="1" customWidth="1"/>
    <col min="30" max="30" width="0.140625" style="9" hidden="1" customWidth="1"/>
    <col min="31" max="31" width="45.28515625" style="35" hidden="1" customWidth="1"/>
    <col min="32" max="32" width="159.7109375" style="35" hidden="1" customWidth="1"/>
    <col min="33" max="33" width="142.140625" style="11" customWidth="1"/>
    <col min="34" max="16384" width="9.140625" style="11"/>
  </cols>
  <sheetData>
    <row r="1" spans="1:33" ht="33" customHeight="1" x14ac:dyDescent="0.25">
      <c r="A1" s="110" t="s">
        <v>143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row>
    <row r="2" spans="1:33" ht="18" customHeight="1" x14ac:dyDescent="0.25">
      <c r="A2" s="112" t="s">
        <v>144</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spans="1:33" ht="18" customHeight="1" x14ac:dyDescent="0.2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row>
    <row r="4" spans="1:33" ht="30" customHeight="1" x14ac:dyDescent="0.25">
      <c r="A4" s="119" t="s">
        <v>0</v>
      </c>
      <c r="B4" s="119" t="s">
        <v>1</v>
      </c>
      <c r="C4" s="119" t="s">
        <v>5</v>
      </c>
      <c r="D4" s="119" t="s">
        <v>2</v>
      </c>
      <c r="E4" s="119" t="s">
        <v>87</v>
      </c>
      <c r="F4" s="119" t="s">
        <v>76</v>
      </c>
      <c r="G4" s="126" t="s">
        <v>119</v>
      </c>
      <c r="H4" s="121" t="s">
        <v>116</v>
      </c>
      <c r="I4" s="125" t="s">
        <v>75</v>
      </c>
      <c r="J4" s="125"/>
      <c r="K4" s="125"/>
      <c r="L4" s="125"/>
      <c r="M4" s="125"/>
      <c r="N4" s="125"/>
      <c r="O4" s="125"/>
      <c r="P4" s="125"/>
      <c r="Q4" s="125"/>
      <c r="R4" s="125"/>
      <c r="S4" s="125"/>
      <c r="T4" s="125"/>
      <c r="U4" s="125"/>
      <c r="V4" s="125"/>
      <c r="W4" s="125"/>
      <c r="X4" s="125"/>
      <c r="Y4" s="125"/>
      <c r="Z4" s="125"/>
      <c r="AA4" s="125"/>
      <c r="AB4" s="125"/>
      <c r="AC4" s="123" t="s">
        <v>74</v>
      </c>
      <c r="AD4" s="123"/>
      <c r="AE4" s="123"/>
      <c r="AF4" s="123"/>
      <c r="AG4" s="124"/>
    </row>
    <row r="5" spans="1:33" ht="20.25" customHeight="1" x14ac:dyDescent="0.25">
      <c r="A5" s="120"/>
      <c r="B5" s="120"/>
      <c r="C5" s="120"/>
      <c r="D5" s="120"/>
      <c r="E5" s="120"/>
      <c r="F5" s="120"/>
      <c r="G5" s="127"/>
      <c r="H5" s="122"/>
      <c r="I5" s="125"/>
      <c r="J5" s="125"/>
      <c r="K5" s="125"/>
      <c r="L5" s="125"/>
      <c r="M5" s="125"/>
      <c r="N5" s="125"/>
      <c r="O5" s="125"/>
      <c r="P5" s="125"/>
      <c r="Q5" s="125"/>
      <c r="R5" s="125"/>
      <c r="S5" s="125"/>
      <c r="T5" s="125"/>
      <c r="U5" s="125"/>
      <c r="V5" s="125"/>
      <c r="W5" s="125"/>
      <c r="X5" s="125"/>
      <c r="Y5" s="125"/>
      <c r="Z5" s="125"/>
      <c r="AA5" s="125"/>
      <c r="AB5" s="125"/>
      <c r="AC5" s="124"/>
      <c r="AD5" s="124"/>
      <c r="AE5" s="124"/>
      <c r="AF5" s="124"/>
      <c r="AG5" s="124"/>
    </row>
    <row r="6" spans="1:33" ht="50.25" customHeight="1" x14ac:dyDescent="0.25">
      <c r="A6" s="120"/>
      <c r="B6" s="120"/>
      <c r="C6" s="120"/>
      <c r="D6" s="120"/>
      <c r="E6" s="120"/>
      <c r="F6" s="120"/>
      <c r="G6" s="127"/>
      <c r="H6" s="122"/>
      <c r="I6" s="125"/>
      <c r="J6" s="125"/>
      <c r="K6" s="125"/>
      <c r="L6" s="125"/>
      <c r="M6" s="125"/>
      <c r="N6" s="125"/>
      <c r="O6" s="125"/>
      <c r="P6" s="125"/>
      <c r="Q6" s="125"/>
      <c r="R6" s="125"/>
      <c r="S6" s="125"/>
      <c r="T6" s="125"/>
      <c r="U6" s="125"/>
      <c r="V6" s="125"/>
      <c r="W6" s="125"/>
      <c r="X6" s="125"/>
      <c r="Y6" s="125"/>
      <c r="Z6" s="125"/>
      <c r="AA6" s="125"/>
      <c r="AB6" s="125"/>
      <c r="AC6" s="95" t="s">
        <v>72</v>
      </c>
      <c r="AD6" s="96" t="s">
        <v>73</v>
      </c>
      <c r="AE6" s="96" t="s">
        <v>117</v>
      </c>
      <c r="AF6" s="96" t="s">
        <v>112</v>
      </c>
      <c r="AG6" s="96" t="s">
        <v>151</v>
      </c>
    </row>
    <row r="7" spans="1:33" ht="294" customHeight="1" x14ac:dyDescent="0.25">
      <c r="A7" s="7" t="s">
        <v>35</v>
      </c>
      <c r="B7" s="42" t="s">
        <v>163</v>
      </c>
      <c r="C7" s="42" t="s">
        <v>6</v>
      </c>
      <c r="D7" s="42" t="s">
        <v>12</v>
      </c>
      <c r="E7" s="47" t="s">
        <v>162</v>
      </c>
      <c r="F7" s="47" t="s">
        <v>47</v>
      </c>
      <c r="G7" s="43">
        <v>1151506</v>
      </c>
      <c r="H7" s="53">
        <v>451000</v>
      </c>
      <c r="I7" s="47">
        <v>0</v>
      </c>
      <c r="J7" s="54">
        <v>21695.3</v>
      </c>
      <c r="K7" s="54">
        <v>0</v>
      </c>
      <c r="L7" s="54">
        <v>0</v>
      </c>
      <c r="M7" s="46">
        <v>21695.3</v>
      </c>
      <c r="N7" s="54">
        <v>169740.76</v>
      </c>
      <c r="O7" s="54">
        <v>11000.18</v>
      </c>
      <c r="P7" s="54">
        <v>1811.15</v>
      </c>
      <c r="Q7" s="46">
        <v>182552.09</v>
      </c>
      <c r="R7" s="54">
        <v>255369.59</v>
      </c>
      <c r="S7" s="54">
        <v>439999.82</v>
      </c>
      <c r="T7" s="54">
        <v>72444.86</v>
      </c>
      <c r="U7" s="46">
        <v>767814.27</v>
      </c>
      <c r="V7" s="54"/>
      <c r="W7" s="54"/>
      <c r="X7" s="54"/>
      <c r="Y7" s="46">
        <v>0</v>
      </c>
      <c r="Z7" s="46">
        <v>446805.65</v>
      </c>
      <c r="AA7" s="46">
        <v>451000</v>
      </c>
      <c r="AB7" s="46">
        <v>74256.009999999995</v>
      </c>
      <c r="AC7" s="42" t="s">
        <v>92</v>
      </c>
      <c r="AD7" s="47" t="s">
        <v>82</v>
      </c>
      <c r="AE7" s="47" t="s">
        <v>146</v>
      </c>
      <c r="AF7" s="47" t="s">
        <v>135</v>
      </c>
      <c r="AG7" s="47" t="s">
        <v>182</v>
      </c>
    </row>
    <row r="8" spans="1:33" ht="393.75" customHeight="1" x14ac:dyDescent="0.25">
      <c r="A8" s="42" t="s">
        <v>36</v>
      </c>
      <c r="B8" s="42" t="s">
        <v>164</v>
      </c>
      <c r="C8" s="42" t="s">
        <v>9</v>
      </c>
      <c r="D8" s="42"/>
      <c r="E8" s="42" t="s">
        <v>161</v>
      </c>
      <c r="F8" s="42" t="s">
        <v>41</v>
      </c>
      <c r="G8" s="43">
        <v>114336</v>
      </c>
      <c r="H8" s="44">
        <v>112172</v>
      </c>
      <c r="I8" s="42">
        <v>0</v>
      </c>
      <c r="J8" s="45">
        <v>389.24</v>
      </c>
      <c r="K8" s="45">
        <v>27887.18</v>
      </c>
      <c r="L8" s="45">
        <v>4921.2700000000004</v>
      </c>
      <c r="M8" s="46">
        <f t="shared" ref="M8:M13" si="0">J8+K8+L8</f>
        <v>33197.69</v>
      </c>
      <c r="N8" s="45">
        <v>1774.76</v>
      </c>
      <c r="O8" s="45">
        <v>40596.1</v>
      </c>
      <c r="P8" s="45">
        <v>7164.02</v>
      </c>
      <c r="Q8" s="46">
        <f t="shared" ref="Q8:Q13" si="1">N8+O8+P8</f>
        <v>49534.880000000005</v>
      </c>
      <c r="R8" s="45">
        <v>0</v>
      </c>
      <c r="S8" s="45">
        <v>26863.200000000001</v>
      </c>
      <c r="T8" s="45">
        <v>4740.51</v>
      </c>
      <c r="U8" s="46">
        <f t="shared" ref="U8:U13" si="2">R8+S8+T8</f>
        <v>31603.71</v>
      </c>
      <c r="V8" s="45"/>
      <c r="W8" s="45"/>
      <c r="X8" s="45"/>
      <c r="Y8" s="46">
        <f t="shared" ref="Y8:Y13" si="3">V8+W8+X8</f>
        <v>0</v>
      </c>
      <c r="Z8" s="45">
        <f>J8+N8+R8</f>
        <v>2164</v>
      </c>
      <c r="AA8" s="45">
        <f>K8+O8+S8</f>
        <v>95346.48</v>
      </c>
      <c r="AB8" s="45">
        <v>16825.8</v>
      </c>
      <c r="AC8" s="42" t="s">
        <v>32</v>
      </c>
      <c r="AD8" s="42" t="s">
        <v>32</v>
      </c>
      <c r="AE8" s="42" t="s">
        <v>132</v>
      </c>
      <c r="AF8" s="47" t="s">
        <v>150</v>
      </c>
      <c r="AG8" s="47" t="s">
        <v>160</v>
      </c>
    </row>
    <row r="9" spans="1:33" ht="329.25" customHeight="1" x14ac:dyDescent="0.25">
      <c r="A9" s="48" t="s">
        <v>99</v>
      </c>
      <c r="B9" s="49" t="s">
        <v>165</v>
      </c>
      <c r="C9" s="49" t="s">
        <v>11</v>
      </c>
      <c r="D9" s="49" t="s">
        <v>13</v>
      </c>
      <c r="E9" s="49" t="s">
        <v>166</v>
      </c>
      <c r="F9" s="49" t="s">
        <v>93</v>
      </c>
      <c r="G9" s="43">
        <v>18754036.809999999</v>
      </c>
      <c r="H9" s="50">
        <v>2564483</v>
      </c>
      <c r="I9" s="51">
        <v>96174.54</v>
      </c>
      <c r="J9" s="46">
        <v>306639.58</v>
      </c>
      <c r="K9" s="46">
        <v>0</v>
      </c>
      <c r="L9" s="46"/>
      <c r="M9" s="46">
        <v>306639.58</v>
      </c>
      <c r="N9" s="46">
        <v>3810314.79</v>
      </c>
      <c r="O9" s="46">
        <v>1541701.36</v>
      </c>
      <c r="P9" s="46">
        <v>741913.09</v>
      </c>
      <c r="Q9" s="46">
        <v>6093929.2400000002</v>
      </c>
      <c r="R9" s="46">
        <v>4156944.4</v>
      </c>
      <c r="S9" s="46">
        <v>751131.78</v>
      </c>
      <c r="T9" s="46">
        <v>361467.22</v>
      </c>
      <c r="U9" s="46">
        <v>5269543.3999999994</v>
      </c>
      <c r="V9" s="46">
        <v>917100</v>
      </c>
      <c r="W9" s="46">
        <v>0</v>
      </c>
      <c r="X9" s="46">
        <v>0</v>
      </c>
      <c r="Y9" s="46">
        <v>917100</v>
      </c>
      <c r="Z9" s="46">
        <v>11024691.439999999</v>
      </c>
      <c r="AA9" s="52">
        <v>2292833.14</v>
      </c>
      <c r="AB9" s="46">
        <v>1234108.33</v>
      </c>
      <c r="AC9" s="49" t="s">
        <v>54</v>
      </c>
      <c r="AD9" s="49" t="s">
        <v>83</v>
      </c>
      <c r="AE9" s="49" t="s">
        <v>123</v>
      </c>
      <c r="AF9" s="49" t="s">
        <v>148</v>
      </c>
      <c r="AG9" s="49" t="s">
        <v>167</v>
      </c>
    </row>
    <row r="10" spans="1:33" ht="205.5" customHeight="1" x14ac:dyDescent="0.25">
      <c r="A10" s="42" t="s">
        <v>37</v>
      </c>
      <c r="B10" s="42" t="s">
        <v>168</v>
      </c>
      <c r="C10" s="42" t="s">
        <v>17</v>
      </c>
      <c r="D10" s="42" t="s">
        <v>18</v>
      </c>
      <c r="E10" s="42" t="s">
        <v>169</v>
      </c>
      <c r="F10" s="47" t="s">
        <v>107</v>
      </c>
      <c r="G10" s="43">
        <v>2074978</v>
      </c>
      <c r="H10" s="53">
        <v>1700900</v>
      </c>
      <c r="I10" s="54">
        <v>0</v>
      </c>
      <c r="J10" s="54"/>
      <c r="K10" s="54">
        <v>794086</v>
      </c>
      <c r="L10" s="54"/>
      <c r="M10" s="46">
        <f t="shared" si="0"/>
        <v>794086</v>
      </c>
      <c r="N10" s="54">
        <v>240212</v>
      </c>
      <c r="O10" s="54">
        <v>951538</v>
      </c>
      <c r="P10" s="54"/>
      <c r="Q10" s="46">
        <f t="shared" si="1"/>
        <v>1191750</v>
      </c>
      <c r="R10" s="54">
        <v>0</v>
      </c>
      <c r="S10" s="54">
        <v>0</v>
      </c>
      <c r="T10" s="54">
        <v>0</v>
      </c>
      <c r="U10" s="46">
        <f t="shared" si="2"/>
        <v>0</v>
      </c>
      <c r="V10" s="54">
        <v>0</v>
      </c>
      <c r="W10" s="54">
        <v>0</v>
      </c>
      <c r="X10" s="54">
        <v>0</v>
      </c>
      <c r="Y10" s="46">
        <f t="shared" si="3"/>
        <v>0</v>
      </c>
      <c r="Z10" s="54">
        <f>N10</f>
        <v>240212</v>
      </c>
      <c r="AA10" s="54">
        <f>K10+O10</f>
        <v>1745624</v>
      </c>
      <c r="AB10" s="54">
        <f>L10+P10</f>
        <v>0</v>
      </c>
      <c r="AC10" s="42" t="s">
        <v>48</v>
      </c>
      <c r="AD10" s="42" t="s">
        <v>84</v>
      </c>
      <c r="AE10" s="42" t="s">
        <v>126</v>
      </c>
      <c r="AF10" s="42" t="s">
        <v>125</v>
      </c>
      <c r="AG10" s="42" t="s">
        <v>153</v>
      </c>
    </row>
    <row r="11" spans="1:33" ht="167.25" customHeight="1" x14ac:dyDescent="0.25">
      <c r="A11" s="42" t="s">
        <v>100</v>
      </c>
      <c r="B11" s="55" t="s">
        <v>170</v>
      </c>
      <c r="C11" s="42" t="s">
        <v>15</v>
      </c>
      <c r="D11" s="42"/>
      <c r="E11" s="42" t="s">
        <v>171</v>
      </c>
      <c r="F11" s="42" t="s">
        <v>113</v>
      </c>
      <c r="G11" s="43">
        <v>2304398.9</v>
      </c>
      <c r="H11" s="56">
        <v>896266</v>
      </c>
      <c r="I11" s="54"/>
      <c r="J11" s="42"/>
      <c r="K11" s="42"/>
      <c r="L11" s="42"/>
      <c r="M11" s="46">
        <v>54693</v>
      </c>
      <c r="N11" s="42"/>
      <c r="O11" s="42"/>
      <c r="P11" s="42"/>
      <c r="Q11" s="46">
        <v>723343</v>
      </c>
      <c r="R11" s="42"/>
      <c r="S11" s="42"/>
      <c r="T11" s="42"/>
      <c r="U11" s="46">
        <v>1959631</v>
      </c>
      <c r="V11" s="42"/>
      <c r="W11" s="42"/>
      <c r="X11" s="42"/>
      <c r="Y11" s="46">
        <v>798133</v>
      </c>
      <c r="Z11" s="57">
        <v>823875</v>
      </c>
      <c r="AA11" s="58">
        <v>2911958</v>
      </c>
      <c r="AB11" s="59"/>
      <c r="AC11" s="42" t="s">
        <v>114</v>
      </c>
      <c r="AD11" s="42" t="s">
        <v>101</v>
      </c>
      <c r="AE11" s="42" t="s">
        <v>128</v>
      </c>
      <c r="AF11" s="42" t="s">
        <v>154</v>
      </c>
      <c r="AG11" s="42" t="s">
        <v>172</v>
      </c>
    </row>
    <row r="12" spans="1:33" ht="94.5" customHeight="1" x14ac:dyDescent="0.25">
      <c r="A12" s="42" t="s">
        <v>38</v>
      </c>
      <c r="B12" s="42" t="s">
        <v>174</v>
      </c>
      <c r="C12" s="42" t="s">
        <v>19</v>
      </c>
      <c r="D12" s="42" t="s">
        <v>20</v>
      </c>
      <c r="E12" s="42" t="s">
        <v>173</v>
      </c>
      <c r="F12" s="42" t="s">
        <v>28</v>
      </c>
      <c r="G12" s="43">
        <v>198092</v>
      </c>
      <c r="H12" s="53">
        <v>167589</v>
      </c>
      <c r="I12" s="60">
        <v>17825.72</v>
      </c>
      <c r="J12" s="60">
        <v>3903.46</v>
      </c>
      <c r="K12" s="47">
        <v>0</v>
      </c>
      <c r="L12" s="47">
        <v>0</v>
      </c>
      <c r="M12" s="46">
        <f t="shared" si="0"/>
        <v>3903.46</v>
      </c>
      <c r="N12" s="60">
        <v>1604.15</v>
      </c>
      <c r="O12" s="61">
        <v>210000</v>
      </c>
      <c r="P12" s="47">
        <v>0</v>
      </c>
      <c r="Q12" s="46">
        <f t="shared" si="1"/>
        <v>211604.15</v>
      </c>
      <c r="R12" s="47">
        <v>0</v>
      </c>
      <c r="S12" s="47">
        <v>0</v>
      </c>
      <c r="T12" s="47">
        <v>0</v>
      </c>
      <c r="U12" s="46">
        <f t="shared" si="2"/>
        <v>0</v>
      </c>
      <c r="V12" s="47">
        <v>0</v>
      </c>
      <c r="W12" s="47">
        <v>0</v>
      </c>
      <c r="X12" s="47">
        <v>0</v>
      </c>
      <c r="Y12" s="46">
        <f t="shared" si="3"/>
        <v>0</v>
      </c>
      <c r="Z12" s="60">
        <f>J12+N12+R12+I12</f>
        <v>23333.33</v>
      </c>
      <c r="AA12" s="61">
        <v>210000</v>
      </c>
      <c r="AB12" s="47">
        <v>0</v>
      </c>
      <c r="AC12" s="42" t="s">
        <v>21</v>
      </c>
      <c r="AD12" s="42" t="s">
        <v>85</v>
      </c>
      <c r="AE12" s="42" t="s">
        <v>131</v>
      </c>
      <c r="AF12" s="42" t="s">
        <v>122</v>
      </c>
      <c r="AG12" s="42" t="s">
        <v>155</v>
      </c>
    </row>
    <row r="13" spans="1:33" ht="213.75" customHeight="1" x14ac:dyDescent="0.25">
      <c r="A13" s="42" t="s">
        <v>49</v>
      </c>
      <c r="B13" s="42" t="s">
        <v>175</v>
      </c>
      <c r="C13" s="42"/>
      <c r="D13" s="42"/>
      <c r="E13" s="97" t="s">
        <v>106</v>
      </c>
      <c r="F13" s="42" t="s">
        <v>50</v>
      </c>
      <c r="G13" s="43">
        <v>128465</v>
      </c>
      <c r="H13" s="53">
        <v>128465</v>
      </c>
      <c r="I13" s="62">
        <v>0</v>
      </c>
      <c r="J13" s="45"/>
      <c r="K13" s="45">
        <v>13000</v>
      </c>
      <c r="L13" s="45"/>
      <c r="M13" s="46">
        <f t="shared" si="0"/>
        <v>13000</v>
      </c>
      <c r="N13" s="45"/>
      <c r="O13" s="45">
        <v>83349</v>
      </c>
      <c r="P13" s="45"/>
      <c r="Q13" s="46">
        <f t="shared" si="1"/>
        <v>83349</v>
      </c>
      <c r="R13" s="45"/>
      <c r="S13" s="45">
        <v>17116</v>
      </c>
      <c r="T13" s="45"/>
      <c r="U13" s="46">
        <f t="shared" si="2"/>
        <v>17116</v>
      </c>
      <c r="V13" s="45"/>
      <c r="W13" s="45">
        <v>15000</v>
      </c>
      <c r="X13" s="45"/>
      <c r="Y13" s="46">
        <f t="shared" si="3"/>
        <v>15000</v>
      </c>
      <c r="Z13" s="45"/>
      <c r="AA13" s="45"/>
      <c r="AB13" s="45"/>
      <c r="AC13" s="42" t="s">
        <v>51</v>
      </c>
      <c r="AD13" s="42" t="s">
        <v>81</v>
      </c>
      <c r="AE13" s="42" t="s">
        <v>124</v>
      </c>
      <c r="AF13" s="42" t="s">
        <v>147</v>
      </c>
      <c r="AG13" s="47" t="s">
        <v>185</v>
      </c>
    </row>
    <row r="14" spans="1:33" ht="224.25" customHeight="1" x14ac:dyDescent="0.25">
      <c r="A14" s="42" t="s">
        <v>56</v>
      </c>
      <c r="B14" s="42" t="s">
        <v>176</v>
      </c>
      <c r="C14" s="42"/>
      <c r="D14" s="42"/>
      <c r="E14" s="42" t="s">
        <v>177</v>
      </c>
      <c r="F14" s="42" t="s">
        <v>80</v>
      </c>
      <c r="G14" s="43">
        <v>625522.56000000006</v>
      </c>
      <c r="H14" s="44">
        <v>480420</v>
      </c>
      <c r="I14" s="62"/>
      <c r="J14" s="42"/>
      <c r="K14" s="42"/>
      <c r="L14" s="42"/>
      <c r="M14" s="54"/>
      <c r="N14" s="42"/>
      <c r="O14" s="42"/>
      <c r="P14" s="42"/>
      <c r="Q14" s="54">
        <v>50000</v>
      </c>
      <c r="R14" s="42"/>
      <c r="S14" s="42"/>
      <c r="T14" s="42"/>
      <c r="U14" s="54">
        <v>374421</v>
      </c>
      <c r="V14" s="42"/>
      <c r="W14" s="42"/>
      <c r="X14" s="42"/>
      <c r="Y14" s="54">
        <v>160466</v>
      </c>
      <c r="Z14" s="42"/>
      <c r="AA14" s="42"/>
      <c r="AB14" s="42"/>
      <c r="AC14" s="42" t="s">
        <v>94</v>
      </c>
      <c r="AD14" s="42" t="s">
        <v>102</v>
      </c>
      <c r="AE14" s="42" t="s">
        <v>133</v>
      </c>
      <c r="AF14" s="42" t="s">
        <v>134</v>
      </c>
      <c r="AG14" s="42" t="s">
        <v>178</v>
      </c>
    </row>
    <row r="15" spans="1:33" s="12" customFormat="1" ht="327" customHeight="1" x14ac:dyDescent="0.25">
      <c r="A15" s="42" t="s">
        <v>71</v>
      </c>
      <c r="B15" s="42" t="s">
        <v>57</v>
      </c>
      <c r="C15" s="42" t="s">
        <v>58</v>
      </c>
      <c r="D15" s="42" t="s">
        <v>156</v>
      </c>
      <c r="E15" s="42" t="s">
        <v>59</v>
      </c>
      <c r="F15" s="42" t="s">
        <v>60</v>
      </c>
      <c r="G15" s="64" t="s">
        <v>68</v>
      </c>
      <c r="H15" s="65"/>
      <c r="I15" s="47">
        <v>0</v>
      </c>
      <c r="J15" s="54">
        <v>0</v>
      </c>
      <c r="K15" s="54" t="s">
        <v>61</v>
      </c>
      <c r="L15" s="54" t="s">
        <v>62</v>
      </c>
      <c r="M15" s="54">
        <v>25492</v>
      </c>
      <c r="N15" s="54">
        <v>0</v>
      </c>
      <c r="O15" s="54" t="s">
        <v>63</v>
      </c>
      <c r="P15" s="54" t="s">
        <v>64</v>
      </c>
      <c r="Q15" s="54" t="s">
        <v>65</v>
      </c>
      <c r="R15" s="54">
        <v>0</v>
      </c>
      <c r="S15" s="54">
        <v>0</v>
      </c>
      <c r="T15" s="54">
        <v>0</v>
      </c>
      <c r="U15" s="54">
        <v>0</v>
      </c>
      <c r="V15" s="54"/>
      <c r="W15" s="54"/>
      <c r="X15" s="54"/>
      <c r="Y15" s="54"/>
      <c r="Z15" s="46">
        <f>J15+N15</f>
        <v>0</v>
      </c>
      <c r="AA15" s="46" t="s">
        <v>66</v>
      </c>
      <c r="AB15" s="46" t="s">
        <v>67</v>
      </c>
      <c r="AC15" s="42" t="s">
        <v>69</v>
      </c>
      <c r="AD15" s="42" t="s">
        <v>70</v>
      </c>
      <c r="AE15" s="42" t="s">
        <v>129</v>
      </c>
      <c r="AF15" s="42" t="s">
        <v>130</v>
      </c>
      <c r="AG15" s="47" t="s">
        <v>184</v>
      </c>
    </row>
    <row r="16" spans="1:33" ht="232.5" customHeight="1" x14ac:dyDescent="0.25">
      <c r="A16" s="42" t="s">
        <v>79</v>
      </c>
      <c r="B16" s="42" t="s">
        <v>179</v>
      </c>
      <c r="C16" s="42"/>
      <c r="D16" s="42"/>
      <c r="E16" s="42" t="s">
        <v>180</v>
      </c>
      <c r="F16" s="42" t="s">
        <v>52</v>
      </c>
      <c r="G16" s="43">
        <v>2883228.63</v>
      </c>
      <c r="H16" s="53">
        <v>1298256</v>
      </c>
      <c r="I16" s="54">
        <v>0</v>
      </c>
      <c r="J16" s="54">
        <v>0</v>
      </c>
      <c r="K16" s="54">
        <v>0</v>
      </c>
      <c r="L16" s="54">
        <v>0</v>
      </c>
      <c r="M16" s="54">
        <f>J16+K16+L16</f>
        <v>0</v>
      </c>
      <c r="N16" s="54">
        <v>41833</v>
      </c>
      <c r="O16" s="54">
        <v>0</v>
      </c>
      <c r="P16" s="54">
        <v>0</v>
      </c>
      <c r="Q16" s="54">
        <f>N16+O16+P16</f>
        <v>41833</v>
      </c>
      <c r="R16" s="54">
        <v>0</v>
      </c>
      <c r="S16" s="54">
        <v>0</v>
      </c>
      <c r="T16" s="54">
        <v>0</v>
      </c>
      <c r="U16" s="54">
        <f>R16+S16+T16</f>
        <v>0</v>
      </c>
      <c r="V16" s="54">
        <v>590567</v>
      </c>
      <c r="W16" s="54">
        <v>1298256</v>
      </c>
      <c r="X16" s="54">
        <v>0</v>
      </c>
      <c r="Y16" s="54">
        <f>V16+W16+X16</f>
        <v>1888823</v>
      </c>
      <c r="Z16" s="54">
        <f>N16+V16</f>
        <v>632400</v>
      </c>
      <c r="AA16" s="54">
        <f>W16</f>
        <v>1298256</v>
      </c>
      <c r="AB16" s="54">
        <v>0</v>
      </c>
      <c r="AC16" s="42" t="s">
        <v>55</v>
      </c>
      <c r="AD16" s="42" t="s">
        <v>86</v>
      </c>
      <c r="AE16" s="42" t="s">
        <v>127</v>
      </c>
      <c r="AF16" s="42" t="s">
        <v>149</v>
      </c>
      <c r="AG16" s="47" t="s">
        <v>157</v>
      </c>
    </row>
    <row r="17" spans="1:33" s="13" customFormat="1" ht="21" customHeight="1" x14ac:dyDescent="0.25">
      <c r="A17" s="66"/>
      <c r="B17" s="67"/>
      <c r="C17" s="67"/>
      <c r="D17" s="67"/>
      <c r="E17" s="67"/>
      <c r="F17" s="68" t="s">
        <v>44</v>
      </c>
      <c r="G17" s="69">
        <f>SUM(G7:G16)</f>
        <v>28234563.899999995</v>
      </c>
      <c r="H17" s="69">
        <f>SUM(H7:H16)</f>
        <v>7799551</v>
      </c>
      <c r="I17" s="69">
        <f t="shared" ref="I17:AB17" si="4">SUM(I7:I16)</f>
        <v>114000.26</v>
      </c>
      <c r="J17" s="69">
        <f t="shared" si="4"/>
        <v>332627.58</v>
      </c>
      <c r="K17" s="69">
        <f t="shared" si="4"/>
        <v>834973.18</v>
      </c>
      <c r="L17" s="69">
        <f t="shared" si="4"/>
        <v>4921.2700000000004</v>
      </c>
      <c r="M17" s="69">
        <f t="shared" si="4"/>
        <v>1252707.03</v>
      </c>
      <c r="N17" s="69">
        <f t="shared" si="4"/>
        <v>4265479.4600000009</v>
      </c>
      <c r="O17" s="69">
        <f t="shared" si="4"/>
        <v>2838184.64</v>
      </c>
      <c r="P17" s="69">
        <f t="shared" si="4"/>
        <v>750888.26</v>
      </c>
      <c r="Q17" s="69">
        <f t="shared" si="4"/>
        <v>8627895.3599999994</v>
      </c>
      <c r="R17" s="69">
        <f t="shared" si="4"/>
        <v>4412313.99</v>
      </c>
      <c r="S17" s="69">
        <f t="shared" si="4"/>
        <v>1235110.8</v>
      </c>
      <c r="T17" s="69">
        <f t="shared" si="4"/>
        <v>438652.58999999997</v>
      </c>
      <c r="U17" s="69">
        <f t="shared" si="4"/>
        <v>8420129.379999999</v>
      </c>
      <c r="V17" s="69">
        <f t="shared" si="4"/>
        <v>1507667</v>
      </c>
      <c r="W17" s="69">
        <f t="shared" si="4"/>
        <v>1313256</v>
      </c>
      <c r="X17" s="69">
        <f t="shared" si="4"/>
        <v>0</v>
      </c>
      <c r="Y17" s="69">
        <f t="shared" si="4"/>
        <v>3779522</v>
      </c>
      <c r="Z17" s="69">
        <f t="shared" si="4"/>
        <v>13193481.42</v>
      </c>
      <c r="AA17" s="69">
        <f t="shared" si="4"/>
        <v>9005017.620000001</v>
      </c>
      <c r="AB17" s="69">
        <f t="shared" si="4"/>
        <v>1325190.1400000001</v>
      </c>
      <c r="AC17" s="70"/>
      <c r="AD17" s="71"/>
      <c r="AE17" s="71"/>
      <c r="AF17" s="71"/>
      <c r="AG17" s="71"/>
    </row>
    <row r="18" spans="1:33" ht="72" hidden="1" customHeight="1" x14ac:dyDescent="0.25">
      <c r="A18" s="48" t="s">
        <v>34</v>
      </c>
      <c r="B18" s="48"/>
      <c r="C18" s="48"/>
      <c r="D18" s="48"/>
      <c r="E18" s="48"/>
      <c r="F18" s="48"/>
      <c r="G18" s="72"/>
      <c r="H18" s="73"/>
      <c r="I18" s="48"/>
      <c r="J18" s="48"/>
      <c r="K18" s="48"/>
      <c r="L18" s="48"/>
      <c r="M18" s="48"/>
      <c r="N18" s="48"/>
      <c r="O18" s="48"/>
      <c r="P18" s="48"/>
      <c r="Q18" s="48"/>
      <c r="R18" s="48"/>
      <c r="S18" s="48"/>
      <c r="T18" s="48"/>
      <c r="U18" s="48"/>
      <c r="V18" s="74"/>
      <c r="W18" s="74"/>
      <c r="X18" s="74"/>
      <c r="Y18" s="48"/>
      <c r="Z18" s="48"/>
      <c r="AA18" s="48"/>
      <c r="AB18" s="48"/>
      <c r="AC18" s="48"/>
      <c r="AD18" s="75"/>
      <c r="AE18" s="75"/>
      <c r="AF18" s="75"/>
      <c r="AG18" s="75"/>
    </row>
    <row r="19" spans="1:33" s="8" customFormat="1" ht="109.5" hidden="1" customHeight="1" x14ac:dyDescent="0.25">
      <c r="A19" s="76"/>
      <c r="B19" s="76" t="s">
        <v>30</v>
      </c>
      <c r="C19" s="76" t="s">
        <v>6</v>
      </c>
      <c r="D19" s="76" t="s">
        <v>12</v>
      </c>
      <c r="E19" s="76"/>
      <c r="F19" s="76" t="s">
        <v>29</v>
      </c>
      <c r="G19" s="77">
        <f>SUM(D19:F19)</f>
        <v>0</v>
      </c>
      <c r="H19" s="78">
        <v>0.48120000000000002</v>
      </c>
      <c r="I19" s="76">
        <v>0</v>
      </c>
      <c r="J19" s="76">
        <v>0</v>
      </c>
      <c r="K19" s="76">
        <v>0</v>
      </c>
      <c r="L19" s="76">
        <v>0</v>
      </c>
      <c r="M19" s="76">
        <v>0</v>
      </c>
      <c r="N19" s="76">
        <v>22178.03</v>
      </c>
      <c r="O19" s="76">
        <v>18715.97</v>
      </c>
      <c r="P19" s="76">
        <v>0</v>
      </c>
      <c r="Q19" s="76">
        <f>SUM(N19:P19)</f>
        <v>40894</v>
      </c>
      <c r="R19" s="76">
        <v>94319.86</v>
      </c>
      <c r="S19" s="76">
        <v>87484.03</v>
      </c>
      <c r="T19" s="76"/>
      <c r="U19" s="76">
        <f>SUM(R19:T19)</f>
        <v>181803.89</v>
      </c>
      <c r="V19" s="76"/>
      <c r="W19" s="76"/>
      <c r="X19" s="76"/>
      <c r="Y19" s="76"/>
      <c r="Z19" s="76">
        <f>N19+R19</f>
        <v>116497.89</v>
      </c>
      <c r="AA19" s="76">
        <f>O19+S19</f>
        <v>106200</v>
      </c>
      <c r="AB19" s="76"/>
      <c r="AC19" s="76" t="s">
        <v>14</v>
      </c>
      <c r="AD19" s="79"/>
      <c r="AE19" s="79"/>
      <c r="AF19" s="79"/>
      <c r="AG19" s="79"/>
    </row>
    <row r="20" spans="1:33" s="8" customFormat="1" ht="121.5" hidden="1" customHeight="1" x14ac:dyDescent="0.25">
      <c r="A20" s="76"/>
      <c r="B20" s="76" t="s">
        <v>31</v>
      </c>
      <c r="C20" s="76" t="s">
        <v>22</v>
      </c>
      <c r="D20" s="76" t="s">
        <v>23</v>
      </c>
      <c r="E20" s="76"/>
      <c r="F20" s="76" t="s">
        <v>27</v>
      </c>
      <c r="G20" s="80" t="e">
        <f>D20+E20</f>
        <v>#VALUE!</v>
      </c>
      <c r="H20" s="78" t="s">
        <v>24</v>
      </c>
      <c r="I20" s="76">
        <v>0</v>
      </c>
      <c r="J20" s="81">
        <v>41833</v>
      </c>
      <c r="K20" s="76">
        <v>0</v>
      </c>
      <c r="L20" s="76">
        <v>0</v>
      </c>
      <c r="M20" s="81">
        <f>J20</f>
        <v>41833</v>
      </c>
      <c r="N20" s="76">
        <v>0</v>
      </c>
      <c r="O20" s="82">
        <v>0</v>
      </c>
      <c r="P20" s="76">
        <v>0</v>
      </c>
      <c r="Q20" s="82">
        <v>0</v>
      </c>
      <c r="R20" s="81">
        <v>590567.06999999995</v>
      </c>
      <c r="S20" s="82">
        <v>1298256.2</v>
      </c>
      <c r="T20" s="76">
        <v>0</v>
      </c>
      <c r="U20" s="81">
        <f>R20+S20</f>
        <v>1888823.27</v>
      </c>
      <c r="V20" s="76">
        <v>0</v>
      </c>
      <c r="W20" s="76">
        <v>0</v>
      </c>
      <c r="X20" s="76">
        <v>0</v>
      </c>
      <c r="Y20" s="76">
        <v>0</v>
      </c>
      <c r="Z20" s="81">
        <v>632400.06999999995</v>
      </c>
      <c r="AA20" s="76">
        <v>1298256.2</v>
      </c>
      <c r="AB20" s="76"/>
      <c r="AC20" s="76" t="s">
        <v>26</v>
      </c>
      <c r="AD20" s="79"/>
      <c r="AE20" s="79"/>
      <c r="AF20" s="79"/>
      <c r="AG20" s="79"/>
    </row>
    <row r="21" spans="1:33" s="8" customFormat="1" ht="34.5" customHeight="1" x14ac:dyDescent="0.25">
      <c r="A21" s="115"/>
      <c r="B21" s="116"/>
      <c r="C21" s="116"/>
      <c r="D21" s="116"/>
      <c r="E21" s="116"/>
      <c r="F21" s="116"/>
      <c r="G21" s="116"/>
      <c r="H21" s="116"/>
      <c r="I21" s="116"/>
      <c r="J21" s="116"/>
      <c r="K21" s="83"/>
      <c r="L21" s="83"/>
      <c r="M21" s="84"/>
      <c r="N21" s="83"/>
      <c r="O21" s="85"/>
      <c r="P21" s="83"/>
      <c r="Q21" s="85"/>
      <c r="R21" s="84"/>
      <c r="S21" s="85"/>
      <c r="T21" s="83"/>
      <c r="U21" s="84"/>
      <c r="V21" s="83"/>
      <c r="W21" s="83"/>
      <c r="X21" s="83"/>
      <c r="Y21" s="83"/>
      <c r="Z21" s="84"/>
      <c r="AA21" s="83"/>
      <c r="AB21" s="83"/>
      <c r="AC21" s="83"/>
      <c r="AD21" s="79"/>
      <c r="AE21" s="79"/>
      <c r="AF21" s="79"/>
      <c r="AG21" s="79"/>
    </row>
    <row r="22" spans="1:33" ht="21" x14ac:dyDescent="0.25">
      <c r="A22" s="117" t="s">
        <v>108</v>
      </c>
      <c r="B22" s="118"/>
      <c r="C22" s="118"/>
      <c r="D22" s="118"/>
      <c r="E22" s="118"/>
      <c r="F22" s="118"/>
      <c r="G22" s="86"/>
      <c r="H22" s="87"/>
      <c r="I22" s="55"/>
      <c r="J22" s="55"/>
      <c r="K22" s="55"/>
      <c r="L22" s="55"/>
      <c r="M22" s="55"/>
      <c r="N22" s="55"/>
      <c r="O22" s="55"/>
      <c r="P22" s="55"/>
      <c r="Q22" s="55"/>
      <c r="R22" s="55"/>
      <c r="S22" s="55"/>
      <c r="T22" s="55"/>
      <c r="U22" s="55"/>
      <c r="V22" s="55"/>
      <c r="W22" s="55"/>
      <c r="X22" s="55"/>
      <c r="Y22" s="55"/>
      <c r="Z22" s="55"/>
      <c r="AA22" s="55"/>
      <c r="AB22" s="55"/>
      <c r="AC22" s="55"/>
      <c r="AD22" s="55"/>
      <c r="AE22" s="55"/>
      <c r="AF22" s="75"/>
      <c r="AG22" s="75"/>
    </row>
    <row r="23" spans="1:33" ht="326.25" customHeight="1" x14ac:dyDescent="0.25">
      <c r="A23" s="42"/>
      <c r="B23" s="42" t="s">
        <v>109</v>
      </c>
      <c r="C23" s="42" t="s">
        <v>15</v>
      </c>
      <c r="D23" s="42"/>
      <c r="E23" s="42" t="s">
        <v>181</v>
      </c>
      <c r="F23" s="42" t="s">
        <v>110</v>
      </c>
      <c r="G23" s="43" t="s">
        <v>121</v>
      </c>
      <c r="H23" s="53">
        <v>1709693</v>
      </c>
      <c r="I23" s="88"/>
      <c r="J23" s="89"/>
      <c r="K23" s="89"/>
      <c r="L23" s="89"/>
      <c r="M23" s="88">
        <v>54693</v>
      </c>
      <c r="N23" s="89"/>
      <c r="O23" s="89"/>
      <c r="P23" s="89"/>
      <c r="Q23" s="88">
        <v>723343</v>
      </c>
      <c r="R23" s="89"/>
      <c r="S23" s="89"/>
      <c r="T23" s="89"/>
      <c r="U23" s="88">
        <v>1959631</v>
      </c>
      <c r="V23" s="89"/>
      <c r="W23" s="89"/>
      <c r="X23" s="89"/>
      <c r="Y23" s="88">
        <v>798133</v>
      </c>
      <c r="Z23" s="90">
        <v>823875</v>
      </c>
      <c r="AA23" s="91">
        <v>2911958</v>
      </c>
      <c r="AB23" s="92"/>
      <c r="AC23" s="42" t="s">
        <v>111</v>
      </c>
      <c r="AD23" s="42"/>
      <c r="AE23" s="42" t="s">
        <v>158</v>
      </c>
      <c r="AF23" s="42" t="s">
        <v>122</v>
      </c>
      <c r="AG23" s="63" t="s">
        <v>159</v>
      </c>
    </row>
  </sheetData>
  <mergeCells count="14">
    <mergeCell ref="A1:AG1"/>
    <mergeCell ref="A2:AG3"/>
    <mergeCell ref="A21:J21"/>
    <mergeCell ref="A22:F22"/>
    <mergeCell ref="B4:B6"/>
    <mergeCell ref="A4:A6"/>
    <mergeCell ref="C4:C6"/>
    <mergeCell ref="D4:D6"/>
    <mergeCell ref="H4:H6"/>
    <mergeCell ref="E4:E6"/>
    <mergeCell ref="AC4:AG5"/>
    <mergeCell ref="I4:AB6"/>
    <mergeCell ref="F4:F6"/>
    <mergeCell ref="G4:G6"/>
  </mergeCells>
  <pageMargins left="0.7" right="0.7" top="0.75" bottom="0.75" header="0.3" footer="0.3"/>
  <pageSetup paperSize="8"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8"/>
  <sheetViews>
    <sheetView zoomScale="70" zoomScaleNormal="70" workbookViewId="0">
      <selection activeCell="X10" sqref="X10"/>
    </sheetView>
  </sheetViews>
  <sheetFormatPr defaultRowHeight="16.5" x14ac:dyDescent="0.25"/>
  <cols>
    <col min="1" max="1" width="9.140625" style="5"/>
    <col min="2" max="2" width="21.7109375" style="5" customWidth="1"/>
    <col min="3" max="3" width="13.5703125" style="5" hidden="1" customWidth="1"/>
    <col min="4" max="4" width="15.28515625" style="5" hidden="1" customWidth="1"/>
    <col min="5" max="5" width="15.28515625" style="5" customWidth="1"/>
    <col min="6" max="6" width="19.140625" style="5" customWidth="1"/>
    <col min="7" max="7" width="11.140625" style="34" hidden="1" customWidth="1"/>
    <col min="8" max="8" width="11.42578125" style="34" hidden="1" customWidth="1"/>
    <col min="9" max="9" width="10.7109375" style="34" hidden="1" customWidth="1"/>
    <col min="10" max="12" width="16.42578125" style="34" hidden="1" customWidth="1"/>
    <col min="13" max="13" width="13" style="34" hidden="1" customWidth="1"/>
    <col min="14" max="14" width="14.5703125" style="34" hidden="1" customWidth="1"/>
    <col min="15" max="15" width="12.7109375" style="34" hidden="1" customWidth="1"/>
    <col min="16" max="16" width="12.85546875" style="34" hidden="1" customWidth="1"/>
    <col min="17" max="17" width="13" style="34" hidden="1" customWidth="1"/>
    <col min="18" max="18" width="16.42578125" style="27" hidden="1" customWidth="1"/>
    <col min="19" max="19" width="15" style="5" hidden="1" customWidth="1"/>
    <col min="20" max="20" width="48" style="5" customWidth="1"/>
    <col min="21" max="21" width="27" style="5" hidden="1" customWidth="1"/>
    <col min="22" max="22" width="37.28515625" style="36" hidden="1" customWidth="1"/>
    <col min="23" max="23" width="37.28515625" style="40" hidden="1" customWidth="1"/>
    <col min="24" max="24" width="38.28515625" style="18" customWidth="1"/>
    <col min="25" max="16384" width="9.140625" style="1"/>
  </cols>
  <sheetData>
    <row r="1" spans="1:24" ht="22.5" customHeight="1" x14ac:dyDescent="0.3">
      <c r="A1" s="132" t="s">
        <v>145</v>
      </c>
      <c r="B1" s="133"/>
      <c r="C1" s="133"/>
      <c r="D1" s="133"/>
      <c r="E1" s="133"/>
      <c r="F1" s="133"/>
      <c r="G1" s="133"/>
      <c r="H1" s="133"/>
      <c r="I1" s="133"/>
      <c r="J1" s="133"/>
      <c r="K1" s="133"/>
      <c r="L1" s="133"/>
      <c r="M1" s="133"/>
      <c r="N1" s="133"/>
      <c r="O1" s="133"/>
      <c r="P1" s="133"/>
      <c r="Q1" s="133"/>
      <c r="R1" s="133"/>
      <c r="S1" s="133"/>
      <c r="T1" s="133"/>
      <c r="U1" s="133"/>
      <c r="V1" s="133"/>
      <c r="W1" s="133"/>
      <c r="X1" s="133"/>
    </row>
    <row r="3" spans="1:24" ht="16.5" customHeight="1" x14ac:dyDescent="0.25">
      <c r="A3" s="128" t="s">
        <v>0</v>
      </c>
      <c r="B3" s="128" t="s">
        <v>1</v>
      </c>
      <c r="C3" s="128" t="s">
        <v>5</v>
      </c>
      <c r="D3" s="128" t="s">
        <v>2</v>
      </c>
      <c r="E3" s="128" t="s">
        <v>87</v>
      </c>
      <c r="F3" s="128" t="s">
        <v>8</v>
      </c>
      <c r="G3" s="137" t="s">
        <v>118</v>
      </c>
      <c r="H3" s="138"/>
      <c r="I3" s="138"/>
      <c r="J3" s="138"/>
      <c r="K3" s="138"/>
      <c r="L3" s="138"/>
      <c r="M3" s="138"/>
      <c r="N3" s="138"/>
      <c r="O3" s="138"/>
      <c r="P3" s="138"/>
      <c r="Q3" s="138"/>
      <c r="R3" s="139"/>
      <c r="S3" s="128" t="s">
        <v>3</v>
      </c>
      <c r="T3" s="131" t="s">
        <v>74</v>
      </c>
      <c r="U3" s="131"/>
      <c r="V3" s="131"/>
      <c r="W3" s="131"/>
      <c r="X3" s="131"/>
    </row>
    <row r="4" spans="1:24" ht="15.75" customHeight="1" x14ac:dyDescent="0.25">
      <c r="A4" s="144"/>
      <c r="B4" s="144"/>
      <c r="C4" s="144"/>
      <c r="D4" s="144"/>
      <c r="E4" s="144"/>
      <c r="F4" s="144"/>
      <c r="G4" s="140"/>
      <c r="H4" s="141"/>
      <c r="I4" s="141"/>
      <c r="J4" s="141"/>
      <c r="K4" s="141"/>
      <c r="L4" s="141"/>
      <c r="M4" s="141"/>
      <c r="N4" s="141"/>
      <c r="O4" s="141"/>
      <c r="P4" s="141"/>
      <c r="Q4" s="141"/>
      <c r="R4" s="142"/>
      <c r="S4" s="129"/>
      <c r="T4" s="131"/>
      <c r="U4" s="131"/>
      <c r="V4" s="131"/>
      <c r="W4" s="131"/>
      <c r="X4" s="131"/>
    </row>
    <row r="5" spans="1:24" ht="48.75" customHeight="1" x14ac:dyDescent="0.25">
      <c r="A5" s="145"/>
      <c r="B5" s="145"/>
      <c r="C5" s="145"/>
      <c r="D5" s="145"/>
      <c r="E5" s="145"/>
      <c r="F5" s="145"/>
      <c r="G5" s="98" t="s">
        <v>7</v>
      </c>
      <c r="H5" s="99" t="s">
        <v>4</v>
      </c>
      <c r="I5" s="94" t="s">
        <v>77</v>
      </c>
      <c r="J5" s="99" t="s">
        <v>4</v>
      </c>
      <c r="K5" s="94" t="s">
        <v>7</v>
      </c>
      <c r="L5" s="94" t="s">
        <v>115</v>
      </c>
      <c r="M5" s="99" t="s">
        <v>4</v>
      </c>
      <c r="N5" s="100" t="s">
        <v>7</v>
      </c>
      <c r="O5" s="99" t="s">
        <v>4</v>
      </c>
      <c r="P5" s="101" t="s">
        <v>10</v>
      </c>
      <c r="Q5" s="101" t="s">
        <v>45</v>
      </c>
      <c r="R5" s="102" t="s">
        <v>120</v>
      </c>
      <c r="S5" s="130"/>
      <c r="T5" s="93" t="s">
        <v>72</v>
      </c>
      <c r="U5" s="98" t="s">
        <v>73</v>
      </c>
      <c r="V5" s="98" t="s">
        <v>117</v>
      </c>
      <c r="W5" s="98" t="s">
        <v>112</v>
      </c>
      <c r="X5" s="98" t="s">
        <v>151</v>
      </c>
    </row>
    <row r="6" spans="1:24" ht="202.5" hidden="1" customHeight="1" x14ac:dyDescent="0.25">
      <c r="A6" s="45" t="s">
        <v>39</v>
      </c>
      <c r="B6" s="45" t="s">
        <v>53</v>
      </c>
      <c r="C6" s="45" t="s">
        <v>22</v>
      </c>
      <c r="D6" s="45" t="s">
        <v>23</v>
      </c>
      <c r="E6" s="45" t="s">
        <v>42</v>
      </c>
      <c r="F6" s="45" t="s">
        <v>46</v>
      </c>
      <c r="G6" s="103">
        <v>3146</v>
      </c>
      <c r="H6" s="103" t="s">
        <v>78</v>
      </c>
      <c r="I6" s="103" t="str">
        <f>H6</f>
        <v>-</v>
      </c>
      <c r="J6" s="103">
        <v>1407458.86</v>
      </c>
      <c r="K6" s="103">
        <f>J6</f>
        <v>1407458.86</v>
      </c>
      <c r="L6" s="103"/>
      <c r="M6" s="104">
        <v>187441.29</v>
      </c>
      <c r="N6" s="104">
        <f>M6</f>
        <v>187441.29</v>
      </c>
      <c r="O6" s="103">
        <v>1535551</v>
      </c>
      <c r="P6" s="103">
        <v>0</v>
      </c>
      <c r="Q6" s="103">
        <v>0</v>
      </c>
      <c r="R6" s="69">
        <f>SUM(O6:Q6)</f>
        <v>1535551</v>
      </c>
      <c r="S6" s="54" t="s">
        <v>33</v>
      </c>
      <c r="T6" s="45" t="s">
        <v>103</v>
      </c>
      <c r="U6" s="45" t="s">
        <v>104</v>
      </c>
      <c r="V6" s="45" t="s">
        <v>141</v>
      </c>
      <c r="W6" s="45" t="s">
        <v>141</v>
      </c>
      <c r="X6" s="45" t="s">
        <v>141</v>
      </c>
    </row>
    <row r="7" spans="1:24" ht="146.25" customHeight="1" x14ac:dyDescent="0.25">
      <c r="A7" s="45" t="s">
        <v>40</v>
      </c>
      <c r="B7" s="45" t="s">
        <v>88</v>
      </c>
      <c r="C7" s="45"/>
      <c r="D7" s="45"/>
      <c r="E7" s="45" t="s">
        <v>89</v>
      </c>
      <c r="F7" s="45" t="s">
        <v>90</v>
      </c>
      <c r="G7" s="103"/>
      <c r="H7" s="103"/>
      <c r="I7" s="103"/>
      <c r="J7" s="103">
        <v>50000</v>
      </c>
      <c r="K7" s="103">
        <v>50000</v>
      </c>
      <c r="L7" s="103"/>
      <c r="M7" s="103">
        <v>1100000</v>
      </c>
      <c r="N7" s="103">
        <v>1100000</v>
      </c>
      <c r="O7" s="103">
        <v>1150000</v>
      </c>
      <c r="P7" s="103">
        <v>3000000</v>
      </c>
      <c r="Q7" s="103"/>
      <c r="R7" s="69">
        <f>K7+N7+P7</f>
        <v>4150000</v>
      </c>
      <c r="S7" s="45"/>
      <c r="T7" s="45" t="s">
        <v>95</v>
      </c>
      <c r="U7" s="105" t="s">
        <v>91</v>
      </c>
      <c r="V7" s="105" t="s">
        <v>142</v>
      </c>
      <c r="W7" s="42" t="s">
        <v>142</v>
      </c>
      <c r="X7" s="97" t="s">
        <v>152</v>
      </c>
    </row>
    <row r="8" spans="1:24" s="15" customFormat="1" ht="66" customHeight="1" x14ac:dyDescent="0.3">
      <c r="A8" s="106" t="s">
        <v>139</v>
      </c>
      <c r="B8" s="103" t="s">
        <v>96</v>
      </c>
      <c r="C8" s="103"/>
      <c r="D8" s="103"/>
      <c r="E8" s="103" t="s">
        <v>43</v>
      </c>
      <c r="F8" s="107" t="s">
        <v>97</v>
      </c>
      <c r="G8" s="106"/>
      <c r="H8" s="106"/>
      <c r="I8" s="108"/>
      <c r="J8" s="106">
        <v>68491</v>
      </c>
      <c r="K8" s="109">
        <v>258462</v>
      </c>
      <c r="L8" s="106"/>
      <c r="M8" s="106"/>
      <c r="N8" s="106"/>
      <c r="O8" s="106">
        <v>68491</v>
      </c>
      <c r="P8" s="109"/>
      <c r="Q8" s="109">
        <v>189971</v>
      </c>
      <c r="R8" s="109">
        <v>258462</v>
      </c>
      <c r="S8" s="103" t="s">
        <v>98</v>
      </c>
      <c r="T8" s="45" t="s">
        <v>136</v>
      </c>
      <c r="U8" s="42" t="s">
        <v>105</v>
      </c>
      <c r="V8" s="42" t="s">
        <v>137</v>
      </c>
      <c r="W8" s="105" t="s">
        <v>138</v>
      </c>
      <c r="X8" s="47" t="s">
        <v>183</v>
      </c>
    </row>
    <row r="9" spans="1:24" s="15" customFormat="1" ht="32.25" customHeight="1" x14ac:dyDescent="0.25">
      <c r="A9" s="6"/>
      <c r="B9" s="6"/>
      <c r="C9" s="6"/>
      <c r="D9" s="6"/>
      <c r="E9" s="6"/>
      <c r="F9" s="16"/>
      <c r="G9" s="28">
        <f>SUM(G6:G7)</f>
        <v>3146</v>
      </c>
      <c r="H9" s="28">
        <f>SUM(H6:H7)</f>
        <v>0</v>
      </c>
      <c r="I9" s="28">
        <f>SUM(I6:I7)</f>
        <v>0</v>
      </c>
      <c r="J9" s="28">
        <f>SUM(J6:J7)</f>
        <v>1457458.86</v>
      </c>
      <c r="K9" s="28">
        <f>SUM(K6:K7)</f>
        <v>1457458.86</v>
      </c>
      <c r="L9" s="28"/>
      <c r="M9" s="28">
        <f>SUM(M6:M7)</f>
        <v>1287441.29</v>
      </c>
      <c r="N9" s="28">
        <f>SUM(N6:N7)</f>
        <v>1287441.29</v>
      </c>
      <c r="O9" s="28">
        <f>SUM(O6:O8)</f>
        <v>2754042</v>
      </c>
      <c r="P9" s="28">
        <f>SUM(P6:P8)</f>
        <v>3000000</v>
      </c>
      <c r="Q9" s="28">
        <f>SUM(Q6:Q7)</f>
        <v>0</v>
      </c>
      <c r="R9" s="28">
        <f>SUM(R6:R8)</f>
        <v>5944013</v>
      </c>
      <c r="S9" s="6"/>
      <c r="T9" s="6"/>
      <c r="U9" s="6"/>
      <c r="V9" s="6"/>
      <c r="W9" s="6"/>
      <c r="X9" s="17"/>
    </row>
    <row r="10" spans="1:24" s="15" customFormat="1" ht="35.25" customHeight="1" x14ac:dyDescent="0.25">
      <c r="A10" s="143"/>
      <c r="B10" s="134"/>
      <c r="C10" s="10"/>
      <c r="D10" s="10"/>
      <c r="E10" s="10"/>
      <c r="G10" s="29"/>
      <c r="H10" s="29"/>
      <c r="I10" s="29"/>
      <c r="J10" s="29"/>
      <c r="K10" s="29"/>
      <c r="L10" s="29"/>
      <c r="M10" s="29"/>
      <c r="N10" s="29"/>
      <c r="O10" s="29"/>
      <c r="P10" s="29"/>
      <c r="Q10" s="29"/>
      <c r="R10" s="2"/>
      <c r="S10" s="10"/>
      <c r="T10" s="3"/>
      <c r="U10" s="3"/>
      <c r="V10" s="3"/>
      <c r="W10" s="3"/>
      <c r="X10" s="18"/>
    </row>
    <row r="11" spans="1:24" ht="66" hidden="1" x14ac:dyDescent="0.25">
      <c r="A11" s="19" t="s">
        <v>34</v>
      </c>
      <c r="B11" s="19"/>
      <c r="C11" s="19"/>
      <c r="D11" s="19"/>
      <c r="E11" s="19"/>
      <c r="F11" s="19"/>
      <c r="G11" s="30"/>
      <c r="H11" s="30"/>
      <c r="I11" s="30"/>
      <c r="J11" s="30"/>
      <c r="K11" s="30"/>
      <c r="L11" s="30"/>
      <c r="M11" s="30"/>
      <c r="N11" s="30"/>
      <c r="O11" s="30"/>
      <c r="P11" s="30"/>
      <c r="Q11" s="30"/>
      <c r="R11" s="20"/>
      <c r="S11" s="19"/>
      <c r="T11" s="19"/>
      <c r="U11" s="10"/>
      <c r="V11" s="37"/>
      <c r="W11" s="41"/>
      <c r="X11" s="21"/>
    </row>
    <row r="12" spans="1:24" s="24" customFormat="1" ht="198" hidden="1" customHeight="1" x14ac:dyDescent="0.25">
      <c r="A12" s="4"/>
      <c r="B12" s="4" t="s">
        <v>30</v>
      </c>
      <c r="C12" s="4" t="s">
        <v>6</v>
      </c>
      <c r="D12" s="4" t="s">
        <v>12</v>
      </c>
      <c r="E12" s="4"/>
      <c r="F12" s="4" t="s">
        <v>29</v>
      </c>
      <c r="G12" s="31">
        <v>0</v>
      </c>
      <c r="H12" s="31">
        <v>0</v>
      </c>
      <c r="I12" s="31">
        <v>0</v>
      </c>
      <c r="J12" s="31">
        <v>22178.03</v>
      </c>
      <c r="K12" s="31">
        <f>SUM(J12:J12)</f>
        <v>22178.03</v>
      </c>
      <c r="L12" s="31"/>
      <c r="M12" s="31">
        <v>94319.86</v>
      </c>
      <c r="N12" s="31">
        <f>SUM(M12:M12)</f>
        <v>94319.86</v>
      </c>
      <c r="O12" s="31">
        <f>J12+M12</f>
        <v>116497.89</v>
      </c>
      <c r="P12" s="31"/>
      <c r="Q12" s="31"/>
      <c r="R12" s="22">
        <f>SUM(O12:P12)</f>
        <v>116497.89</v>
      </c>
      <c r="S12" s="4" t="s">
        <v>16</v>
      </c>
      <c r="T12" s="4" t="s">
        <v>14</v>
      </c>
      <c r="U12" s="23"/>
      <c r="V12" s="23"/>
      <c r="W12" s="23"/>
      <c r="X12" s="21"/>
    </row>
    <row r="13" spans="1:24" s="24" customFormat="1" ht="198" hidden="1" customHeight="1" x14ac:dyDescent="0.25">
      <c r="A13" s="4"/>
      <c r="B13" s="4" t="s">
        <v>31</v>
      </c>
      <c r="C13" s="4" t="s">
        <v>22</v>
      </c>
      <c r="D13" s="4" t="s">
        <v>23</v>
      </c>
      <c r="E13" s="4"/>
      <c r="F13" s="4" t="s">
        <v>27</v>
      </c>
      <c r="G13" s="31">
        <v>0</v>
      </c>
      <c r="H13" s="32">
        <v>41833</v>
      </c>
      <c r="I13" s="32">
        <f>H13</f>
        <v>41833</v>
      </c>
      <c r="J13" s="31">
        <v>0</v>
      </c>
      <c r="K13" s="33">
        <v>0</v>
      </c>
      <c r="L13" s="33"/>
      <c r="M13" s="32">
        <v>590567.06999999995</v>
      </c>
      <c r="N13" s="32" t="e">
        <f>M13+#REF!</f>
        <v>#REF!</v>
      </c>
      <c r="O13" s="32">
        <v>632400.06999999995</v>
      </c>
      <c r="P13" s="31"/>
      <c r="Q13" s="31"/>
      <c r="R13" s="25" t="e">
        <f>O13+#REF!</f>
        <v>#REF!</v>
      </c>
      <c r="S13" s="26" t="s">
        <v>25</v>
      </c>
      <c r="T13" s="4" t="s">
        <v>26</v>
      </c>
      <c r="U13" s="23"/>
      <c r="V13" s="23"/>
      <c r="W13" s="23"/>
      <c r="X13" s="18"/>
    </row>
    <row r="14" spans="1:24" x14ac:dyDescent="0.25">
      <c r="A14" s="135" t="s">
        <v>140</v>
      </c>
      <c r="B14" s="136"/>
      <c r="C14" s="136"/>
      <c r="D14" s="136"/>
      <c r="E14" s="136"/>
      <c r="R14" s="39"/>
    </row>
    <row r="15" spans="1:24" ht="57" customHeight="1" x14ac:dyDescent="0.25">
      <c r="A15" s="134"/>
      <c r="B15" s="134"/>
      <c r="C15" s="134"/>
      <c r="D15" s="134"/>
      <c r="E15" s="134"/>
      <c r="F15" s="134"/>
      <c r="G15" s="134"/>
      <c r="H15" s="134"/>
    </row>
    <row r="16" spans="1:24" ht="20.25" customHeight="1" x14ac:dyDescent="0.25">
      <c r="A16" s="134"/>
      <c r="B16" s="134"/>
      <c r="C16" s="134"/>
      <c r="D16" s="134"/>
      <c r="E16" s="134"/>
      <c r="F16" s="134"/>
      <c r="G16" s="134"/>
      <c r="H16" s="134"/>
      <c r="I16" s="134"/>
      <c r="J16" s="134"/>
      <c r="K16" s="134"/>
      <c r="L16" s="36"/>
    </row>
    <row r="17" spans="1:8" ht="198" hidden="1" customHeight="1" x14ac:dyDescent="0.25">
      <c r="A17" s="134"/>
      <c r="B17" s="134"/>
      <c r="C17" s="134"/>
      <c r="D17" s="134"/>
      <c r="E17" s="134"/>
      <c r="F17" s="134"/>
      <c r="G17" s="134"/>
      <c r="H17" s="134"/>
    </row>
    <row r="18" spans="1:8" ht="35.25" customHeight="1" x14ac:dyDescent="0.25"/>
  </sheetData>
  <mergeCells count="15">
    <mergeCell ref="A17:H17"/>
    <mergeCell ref="A10:B10"/>
    <mergeCell ref="A3:A5"/>
    <mergeCell ref="B3:B5"/>
    <mergeCell ref="C3:C5"/>
    <mergeCell ref="D3:D5"/>
    <mergeCell ref="E3:E5"/>
    <mergeCell ref="F3:F5"/>
    <mergeCell ref="S3:S5"/>
    <mergeCell ref="T3:X4"/>
    <mergeCell ref="A1:X1"/>
    <mergeCell ref="A15:H15"/>
    <mergeCell ref="A16:K16"/>
    <mergeCell ref="A14:E14"/>
    <mergeCell ref="G3:R4"/>
  </mergeCells>
  <pageMargins left="0.7" right="0.7" top="0.75" bottom="0.75" header="0.3" footer="0.3"/>
  <pageSetup paperSize="8"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ES fondu projekti</vt:lpstr>
      <vt:lpstr>2. Pašvaldību projekti un ĀU 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Henilane</dc:creator>
  <cp:lastModifiedBy>Jevgēnija Sviridenkova</cp:lastModifiedBy>
  <cp:lastPrinted>2018-04-20T10:01:47Z</cp:lastPrinted>
  <dcterms:created xsi:type="dcterms:W3CDTF">2017-01-09T10:10:27Z</dcterms:created>
  <dcterms:modified xsi:type="dcterms:W3CDTF">2019-08-01T12:50:06Z</dcterms:modified>
</cp:coreProperties>
</file>