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7360" windowHeight="12240" tabRatio="923" firstSheet="1" activeTab="19"/>
  </bookViews>
  <sheets>
    <sheet name="KOPT (PASŪTĪTĀJA) 3" sheetId="13" state="hidden" r:id="rId1"/>
    <sheet name="KOPT 3" sheetId="3" r:id="rId2"/>
    <sheet name="KOPS3" sheetId="2" r:id="rId3"/>
    <sheet name="PAM" sheetId="25" r:id="rId4"/>
    <sheet name="KARK" sheetId="26" r:id="rId5"/>
    <sheet name="KĀPN" sheetId="29" r:id="rId6"/>
    <sheet name="JUMT" sheetId="31" r:id="rId7"/>
    <sheet name="GR" sheetId="49" r:id="rId8"/>
    <sheet name="SIEN" sheetId="50" r:id="rId9"/>
    <sheet name="APDAR" sheetId="34" r:id="rId10"/>
    <sheet name="FAS" sheetId="36" r:id="rId11"/>
    <sheet name="NOJUM" sheetId="37" r:id="rId12"/>
    <sheet name="DAŽ" sheetId="56" r:id="rId13"/>
    <sheet name="EL" sheetId="1" r:id="rId14"/>
    <sheet name="UK" sheetId="11" r:id="rId15"/>
    <sheet name="VAS" sheetId="53" r:id="rId16"/>
    <sheet name="UAS" sheetId="20" r:id="rId17"/>
    <sheet name="BIS" sheetId="52" r:id="rId18"/>
    <sheet name="ESS" sheetId="21" r:id="rId19"/>
    <sheet name="LAB" sheetId="39" r:id="rId20"/>
  </sheets>
  <definedNames>
    <definedName name="_xlnm.Print_Area" localSheetId="9">APDAR!$A$1:$H$102</definedName>
    <definedName name="_xlnm.Print_Area" localSheetId="17">BIS!$A$1:$H$38</definedName>
    <definedName name="_xlnm.Print_Area" localSheetId="12">DAŽ!$A$1:$H$33</definedName>
    <definedName name="_xlnm.Print_Area" localSheetId="13">EL!$A$1:$H$106</definedName>
    <definedName name="_xlnm.Print_Area" localSheetId="18">ESS!$A$1:$I$113</definedName>
    <definedName name="_xlnm.Print_Area" localSheetId="10">FAS!$A$1:$H$39</definedName>
    <definedName name="_xlnm.Print_Area" localSheetId="7">GR!$A$1:$H$48</definedName>
    <definedName name="_xlnm.Print_Area" localSheetId="6">JUMT!$A$1:$H$31</definedName>
    <definedName name="_xlnm.Print_Area" localSheetId="5">KĀPN!$A$1:$H$46</definedName>
    <definedName name="_xlnm.Print_Area" localSheetId="4">KARK!$A$1:$H$76</definedName>
    <definedName name="_xlnm.Print_Area" localSheetId="2">KOPS3!$A$1:$I$65</definedName>
    <definedName name="_xlnm.Print_Area" localSheetId="19">LAB!$A$1:$H$190</definedName>
    <definedName name="_xlnm.Print_Area" localSheetId="11">NOJUM!$A$1:$H$73</definedName>
    <definedName name="_xlnm.Print_Area" localSheetId="3">PAM!$A$1:$H$48</definedName>
    <definedName name="_xlnm.Print_Area" localSheetId="8">SIEN!$A$1:$H$109</definedName>
    <definedName name="_xlnm.Print_Area" localSheetId="16">UAS!$A$1:$I$46</definedName>
    <definedName name="_xlnm.Print_Area" localSheetId="14">UK!$A$1:$I$76</definedName>
    <definedName name="_xlnm.Print_Area" localSheetId="15">VAS!$A$1:$H$35</definedName>
    <definedName name="_xlnm.Print_Titles" localSheetId="9">APDAR!$15:$17</definedName>
    <definedName name="_xlnm.Print_Titles" localSheetId="17">BIS!$15:$17</definedName>
    <definedName name="_xlnm.Print_Titles" localSheetId="12">DAŽ!$15:$17</definedName>
    <definedName name="_xlnm.Print_Titles" localSheetId="13">EL!$15:$17</definedName>
    <definedName name="_xlnm.Print_Titles" localSheetId="18">ESS!$15:$17</definedName>
    <definedName name="_xlnm.Print_Titles" localSheetId="10">FAS!$15:$16</definedName>
    <definedName name="_xlnm.Print_Titles" localSheetId="7">GR!$15:$17</definedName>
    <definedName name="_xlnm.Print_Titles" localSheetId="6">JUMT!$15:$17</definedName>
    <definedName name="_xlnm.Print_Titles" localSheetId="5">KĀPN!$15:$17</definedName>
    <definedName name="_xlnm.Print_Titles" localSheetId="4">KARK!$15:$17</definedName>
    <definedName name="_xlnm.Print_Titles" localSheetId="2">KOPS3!$23:$25</definedName>
    <definedName name="_xlnm.Print_Titles" localSheetId="0">'KOPT (PASŪTĪTĀJA) 3'!$23:$24</definedName>
    <definedName name="_xlnm.Print_Titles" localSheetId="1">'KOPT 3'!$23:$24</definedName>
    <definedName name="_xlnm.Print_Titles" localSheetId="19">LAB!$15:$17</definedName>
    <definedName name="_xlnm.Print_Titles" localSheetId="11">NOJUM!$15:$17</definedName>
    <definedName name="_xlnm.Print_Titles" localSheetId="3">PAM!$15:$17</definedName>
    <definedName name="_xlnm.Print_Titles" localSheetId="8">SIEN!$15:$17</definedName>
    <definedName name="_xlnm.Print_Titles" localSheetId="16">UAS!$15:$17</definedName>
    <definedName name="_xlnm.Print_Titles" localSheetId="14">UK!$15:$17</definedName>
    <definedName name="_xlnm.Print_Titles" localSheetId="15">VAS!$15:$17</definedName>
  </definedNames>
  <calcPr calcId="162913" fullPrecision="0"/>
</workbook>
</file>

<file path=xl/calcChain.xml><?xml version="1.0" encoding="utf-8"?>
<calcChain xmlns="http://schemas.openxmlformats.org/spreadsheetml/2006/main">
  <c r="A13" i="39" l="1"/>
  <c r="A13" i="21"/>
  <c r="A13" i="52"/>
  <c r="A13" i="20"/>
  <c r="A13" i="53"/>
  <c r="A13" i="11"/>
  <c r="A13" i="1"/>
  <c r="A13" i="56"/>
  <c r="A13" i="37"/>
  <c r="A13" i="36"/>
  <c r="A13" i="34"/>
  <c r="A13" i="50"/>
  <c r="A13" i="49"/>
  <c r="A13" i="31"/>
  <c r="A13" i="29"/>
  <c r="A13" i="26"/>
  <c r="A22" i="56" l="1"/>
  <c r="A3" i="49" l="1"/>
  <c r="A1" i="49"/>
  <c r="H95" i="1" l="1"/>
  <c r="A190" i="39" l="1"/>
  <c r="A188" i="39"/>
  <c r="A185" i="39"/>
  <c r="A113" i="21"/>
  <c r="A111" i="21"/>
  <c r="A108" i="21"/>
  <c r="A38" i="52"/>
  <c r="A36" i="52"/>
  <c r="A33" i="52"/>
  <c r="A46" i="20"/>
  <c r="A44" i="20"/>
  <c r="A41" i="20"/>
  <c r="A35" i="53"/>
  <c r="A33" i="53"/>
  <c r="A30" i="53"/>
  <c r="A76" i="11"/>
  <c r="A74" i="11"/>
  <c r="A71" i="11"/>
  <c r="A106" i="1"/>
  <c r="A104" i="1"/>
  <c r="A101" i="1"/>
  <c r="A33" i="56"/>
  <c r="A31" i="56"/>
  <c r="A28" i="56"/>
  <c r="A73" i="37"/>
  <c r="A71" i="37"/>
  <c r="A68" i="37"/>
  <c r="A39" i="36"/>
  <c r="A37" i="36"/>
  <c r="A34" i="36"/>
  <c r="A102" i="34"/>
  <c r="A100" i="34"/>
  <c r="A97" i="34"/>
  <c r="A109" i="50"/>
  <c r="A107" i="50"/>
  <c r="A104" i="50"/>
  <c r="A48" i="49"/>
  <c r="A46" i="49"/>
  <c r="A43" i="49"/>
  <c r="A31" i="31"/>
  <c r="A29" i="31"/>
  <c r="A26" i="31"/>
  <c r="A46" i="29"/>
  <c r="A44" i="29"/>
  <c r="A41" i="29"/>
  <c r="A76" i="26"/>
  <c r="A74" i="26"/>
  <c r="A71" i="26"/>
  <c r="A43" i="25"/>
  <c r="A48" i="25"/>
  <c r="A46" i="25"/>
  <c r="F21" i="39" l="1"/>
  <c r="F20" i="39"/>
  <c r="F37" i="25" l="1"/>
  <c r="F36" i="25"/>
  <c r="F35" i="25"/>
  <c r="A22" i="36" l="1"/>
  <c r="F19" i="36"/>
  <c r="H18" i="1" l="1"/>
  <c r="H19" i="1"/>
  <c r="H19" i="34"/>
  <c r="H20" i="34"/>
  <c r="H19" i="50"/>
  <c r="H21" i="50"/>
  <c r="H19" i="49"/>
  <c r="H19" i="31"/>
  <c r="H18" i="29"/>
  <c r="H20" i="29"/>
  <c r="H21" i="29"/>
  <c r="H18" i="26"/>
  <c r="H19" i="26"/>
  <c r="H20" i="26"/>
  <c r="H18" i="25"/>
  <c r="H20" i="25"/>
  <c r="H21" i="25"/>
  <c r="B16" i="13" l="1"/>
  <c r="B16" i="3"/>
  <c r="F23" i="29" l="1"/>
  <c r="F24" i="29" s="1"/>
  <c r="F26" i="29"/>
  <c r="F31" i="29"/>
  <c r="F51" i="37"/>
  <c r="F52" i="37" s="1"/>
  <c r="F47" i="37"/>
  <c r="F44" i="37"/>
  <c r="F45" i="37" s="1"/>
  <c r="F30" i="37"/>
  <c r="F23" i="37"/>
  <c r="F26" i="37"/>
  <c r="A24" i="37"/>
  <c r="A25" i="37" s="1"/>
  <c r="A26" i="37" s="1"/>
  <c r="A27" i="37" s="1"/>
  <c r="A28" i="37" s="1"/>
  <c r="A30" i="37" s="1"/>
  <c r="A31" i="37" s="1"/>
  <c r="A33" i="37" s="1"/>
  <c r="A35" i="37" s="1"/>
  <c r="H22" i="37"/>
  <c r="F32" i="29" l="1"/>
  <c r="F31" i="37"/>
  <c r="F22" i="49"/>
  <c r="F37" i="49"/>
  <c r="F36" i="49"/>
  <c r="F33" i="49"/>
  <c r="F32" i="49"/>
  <c r="F28" i="49"/>
  <c r="F25" i="49"/>
  <c r="A3" i="56" l="1"/>
  <c r="A1" i="56"/>
  <c r="C9" i="56"/>
  <c r="C8" i="56"/>
  <c r="C7" i="56"/>
  <c r="C6" i="56"/>
  <c r="H25" i="56" l="1"/>
  <c r="F73" i="39" l="1"/>
  <c r="A36" i="37"/>
  <c r="A37" i="37" s="1"/>
  <c r="A38" i="37" s="1"/>
  <c r="A40" i="37" s="1"/>
  <c r="H21" i="37"/>
  <c r="A24" i="29"/>
  <c r="A25" i="29" s="1"/>
  <c r="A26" i="29" s="1"/>
  <c r="A27" i="29" s="1"/>
  <c r="A28" i="29" s="1"/>
  <c r="A31" i="29" s="1"/>
  <c r="A32" i="29" s="1"/>
  <c r="A33" i="29" s="1"/>
  <c r="A34" i="29" s="1"/>
  <c r="A35" i="29" s="1"/>
  <c r="A23" i="25"/>
  <c r="A24" i="25" s="1"/>
  <c r="A25" i="25" s="1"/>
  <c r="A26" i="25" s="1"/>
  <c r="A27" i="25" s="1"/>
  <c r="A28" i="25" s="1"/>
  <c r="A29" i="25" s="1"/>
  <c r="A30" i="25" s="1"/>
  <c r="A31" i="25" s="1"/>
  <c r="A35" i="25" s="1"/>
  <c r="A36" i="25" s="1"/>
  <c r="A37" i="25" s="1"/>
  <c r="A21" i="39" l="1"/>
  <c r="A22" i="39" s="1"/>
  <c r="A24" i="39" s="1"/>
  <c r="A25" i="39" s="1"/>
  <c r="A26" i="39" s="1"/>
  <c r="A27" i="39" s="1"/>
  <c r="A28" i="39" s="1"/>
  <c r="A29" i="39" s="1"/>
  <c r="A30" i="39" s="1"/>
  <c r="A31" i="39" s="1"/>
  <c r="A32" i="39" s="1"/>
  <c r="A33" i="39" s="1"/>
  <c r="A34" i="39" s="1"/>
  <c r="A35" i="39" s="1"/>
  <c r="A36" i="39" s="1"/>
  <c r="A37" i="39" s="1"/>
  <c r="A38" i="39" s="1"/>
  <c r="A39" i="39" s="1"/>
  <c r="A40" i="39" s="1"/>
  <c r="A41" i="39" s="1"/>
  <c r="A42" i="39" s="1"/>
  <c r="A43" i="39" s="1"/>
  <c r="A44" i="39" s="1"/>
  <c r="A45" i="39" s="1"/>
  <c r="A46" i="39" s="1"/>
  <c r="A47" i="39" s="1"/>
  <c r="A48" i="39" s="1"/>
  <c r="A49" i="39" s="1"/>
  <c r="A50" i="39" s="1"/>
  <c r="A51" i="39" s="1"/>
  <c r="A52" i="39" s="1"/>
  <c r="A53" i="39" s="1"/>
  <c r="A55" i="39" s="1"/>
  <c r="A58" i="39" s="1"/>
  <c r="A59" i="39" s="1"/>
  <c r="A60" i="39" s="1"/>
  <c r="A61" i="39" s="1"/>
  <c r="A62" i="39" s="1"/>
  <c r="A63" i="39" s="1"/>
  <c r="A65" i="39" s="1"/>
  <c r="A68" i="39" s="1"/>
  <c r="A69" i="39" s="1"/>
  <c r="A70" i="39" s="1"/>
  <c r="A71" i="39" s="1"/>
  <c r="A72" i="39" s="1"/>
  <c r="A73" i="39" s="1"/>
  <c r="A74" i="39" s="1"/>
  <c r="A75" i="39" s="1"/>
  <c r="A76" i="39" s="1"/>
  <c r="A77" i="39" s="1"/>
  <c r="A78" i="39" s="1"/>
  <c r="A79" i="39" s="1"/>
  <c r="A80" i="39" s="1"/>
  <c r="A81" i="39" s="1"/>
  <c r="A82" i="39" s="1"/>
  <c r="A83" i="39" s="1"/>
  <c r="A84" i="39" s="1"/>
  <c r="A85" i="39" s="1"/>
  <c r="A86" i="39" s="1"/>
  <c r="A87" i="39" s="1"/>
  <c r="A88" i="39" s="1"/>
  <c r="A89" i="39" s="1"/>
  <c r="A90" i="39" s="1"/>
  <c r="A91" i="39" s="1"/>
  <c r="A92" i="39" s="1"/>
  <c r="A93" i="39" s="1"/>
  <c r="A94" i="39" s="1"/>
  <c r="A95" i="39" s="1"/>
  <c r="A96" i="39" s="1"/>
  <c r="A97" i="39" s="1"/>
  <c r="A98" i="39" s="1"/>
  <c r="A99" i="39" s="1"/>
  <c r="A100" i="39" s="1"/>
  <c r="A101" i="39" s="1"/>
  <c r="A102" i="39" s="1"/>
  <c r="A103" i="39" s="1"/>
  <c r="A104" i="39" s="1"/>
  <c r="A105" i="39" s="1"/>
  <c r="A106" i="39" s="1"/>
  <c r="A107" i="39" s="1"/>
  <c r="A108" i="39" s="1"/>
  <c r="A109" i="39" s="1"/>
  <c r="A110" i="39" s="1"/>
  <c r="A111" i="39" s="1"/>
  <c r="A112" i="39" s="1"/>
  <c r="A113" i="39" s="1"/>
  <c r="A114" i="39" s="1"/>
  <c r="A115" i="39" s="1"/>
  <c r="A117" i="39" s="1"/>
  <c r="A118" i="39" s="1"/>
  <c r="A119" i="39" s="1"/>
  <c r="A121" i="39" s="1"/>
  <c r="A123" i="39" s="1"/>
  <c r="A124" i="39" s="1"/>
  <c r="A125" i="39" s="1"/>
  <c r="A127" i="39" s="1"/>
  <c r="A128" i="39" s="1"/>
  <c r="A129" i="39" s="1"/>
  <c r="A131" i="39" s="1"/>
  <c r="A132" i="39" s="1"/>
  <c r="A134" i="39" s="1"/>
  <c r="A136" i="39" s="1"/>
  <c r="A137" i="39" s="1"/>
  <c r="A139" i="39" s="1"/>
  <c r="A140" i="39" s="1"/>
  <c r="A142" i="39" s="1"/>
  <c r="A144" i="39" s="1"/>
  <c r="A145" i="39" s="1"/>
  <c r="A147" i="39" s="1"/>
  <c r="A149" i="39" s="1"/>
  <c r="A151" i="39" s="1"/>
  <c r="A152" i="39" s="1"/>
  <c r="A153" i="39" s="1"/>
  <c r="A154" i="39" s="1"/>
  <c r="A155" i="39" s="1"/>
  <c r="A156" i="39" s="1"/>
  <c r="A157" i="39" s="1"/>
  <c r="A158" i="39" s="1"/>
  <c r="A159" i="39" s="1"/>
  <c r="A160" i="39" s="1"/>
  <c r="A161" i="39" s="1"/>
  <c r="A162" i="39" s="1"/>
  <c r="A163" i="39" s="1"/>
  <c r="A164" i="39" s="1"/>
  <c r="A165" i="39" s="1"/>
  <c r="A167" i="39" s="1"/>
  <c r="A168" i="39" s="1"/>
  <c r="A169" i="39" s="1"/>
  <c r="A170" i="39" s="1"/>
  <c r="A171" i="39" s="1"/>
  <c r="A172" i="39" s="1"/>
  <c r="A173" i="39" s="1"/>
  <c r="A174" i="39" s="1"/>
  <c r="A175" i="39" s="1"/>
  <c r="A176" i="39" s="1"/>
  <c r="A177" i="39" s="1"/>
  <c r="A178" i="39" s="1"/>
  <c r="A179" i="39" s="1"/>
  <c r="A44" i="37"/>
  <c r="A45" i="37" s="1"/>
  <c r="A46" i="37" s="1"/>
  <c r="A47" i="37" s="1"/>
  <c r="A48" i="37" s="1"/>
  <c r="A49" i="37" s="1"/>
  <c r="A51" i="37" s="1"/>
  <c r="A52" i="37" s="1"/>
  <c r="A54" i="37" s="1"/>
  <c r="A56" i="37" s="1"/>
  <c r="A57" i="37" s="1"/>
  <c r="A58" i="37" s="1"/>
  <c r="A59" i="37" s="1"/>
  <c r="A60" i="37" s="1"/>
  <c r="A62" i="37" s="1"/>
  <c r="H40" i="49" l="1"/>
  <c r="A21" i="1" l="1"/>
  <c r="A22" i="1" s="1"/>
  <c r="A23" i="1" s="1"/>
  <c r="A24" i="1" s="1"/>
  <c r="A25" i="1" s="1"/>
  <c r="A26" i="1" s="1"/>
  <c r="A27" i="1" s="1"/>
  <c r="A28" i="1" s="1"/>
  <c r="A29" i="1" s="1"/>
  <c r="A30" i="1" s="1"/>
  <c r="A31" i="1" s="1"/>
  <c r="A33" i="1" l="1"/>
  <c r="A34" i="1" s="1"/>
  <c r="A35" i="1" s="1"/>
  <c r="A36" i="1" s="1"/>
  <c r="A37" i="1" s="1"/>
  <c r="A38" i="1" s="1"/>
  <c r="A39" i="1" s="1"/>
  <c r="A40" i="1" s="1"/>
  <c r="A42" i="1" l="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22" i="49"/>
  <c r="A24" i="49" s="1"/>
  <c r="A25" i="49" s="1"/>
  <c r="A27" i="49" s="1"/>
  <c r="A28" i="49" s="1"/>
  <c r="A31" i="49" s="1"/>
  <c r="A32" i="49" s="1"/>
  <c r="A33" i="49" s="1"/>
  <c r="A35" i="49" s="1"/>
  <c r="A36" i="49" s="1"/>
  <c r="A37" i="49" s="1"/>
  <c r="A20" i="53"/>
  <c r="A21" i="53" s="1"/>
  <c r="A22" i="53" s="1"/>
  <c r="A23" i="53" s="1"/>
  <c r="A24" i="53" s="1"/>
  <c r="A67" i="1" l="1"/>
  <c r="A68" i="1" s="1"/>
  <c r="A69" i="1" s="1"/>
  <c r="A70" i="1" s="1"/>
  <c r="A71"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5" i="1" s="1"/>
  <c r="A21" i="21" l="1"/>
  <c r="A22" i="21" s="1"/>
  <c r="A23" i="21" s="1"/>
  <c r="A24" i="21" s="1"/>
  <c r="A25" i="21" s="1"/>
  <c r="A26" i="21" s="1"/>
  <c r="A27" i="21" s="1"/>
  <c r="A28" i="21" s="1"/>
  <c r="A29" i="21" s="1"/>
  <c r="A30" i="21" s="1"/>
  <c r="A31" i="21" s="1"/>
  <c r="A32" i="21" s="1"/>
  <c r="A33" i="21" s="1"/>
  <c r="A34" i="21" s="1"/>
  <c r="A35" i="21" s="1"/>
  <c r="A36" i="21" s="1"/>
  <c r="A37" i="21" s="1"/>
  <c r="A40" i="21" l="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l="1"/>
  <c r="A64" i="21" s="1"/>
  <c r="A67" i="21" s="1"/>
  <c r="A68" i="21" s="1"/>
  <c r="A69" i="21" s="1"/>
  <c r="A70" i="21" s="1"/>
  <c r="A71" i="21" s="1"/>
  <c r="A72" i="21" s="1"/>
  <c r="A73" i="21" s="1"/>
  <c r="A74" i="21" s="1"/>
  <c r="A75" i="21" s="1"/>
  <c r="A76" i="21" s="1"/>
  <c r="A77" i="21" s="1"/>
  <c r="A78" i="21" s="1"/>
  <c r="A79" i="21" l="1"/>
  <c r="A82" i="21" s="1"/>
  <c r="A83" i="21" s="1"/>
  <c r="A84" i="21" s="1"/>
  <c r="A85" i="21" s="1"/>
  <c r="A86" i="21" s="1"/>
  <c r="A87" i="21" s="1"/>
  <c r="A88" i="21" s="1"/>
  <c r="A89" i="21" s="1"/>
  <c r="A90" i="21" s="1"/>
  <c r="A21" i="11"/>
  <c r="A22" i="11" s="1"/>
  <c r="A23" i="11" s="1"/>
  <c r="A24" i="11" s="1"/>
  <c r="A25" i="11" s="1"/>
  <c r="A26" i="11" s="1"/>
  <c r="A27" i="11" s="1"/>
  <c r="A28" i="11" s="1"/>
  <c r="A29" i="11" s="1"/>
  <c r="A30" i="11" s="1"/>
  <c r="A93" i="21" l="1"/>
  <c r="A94" i="21" s="1"/>
  <c r="A95" i="21" s="1"/>
  <c r="A96" i="21" s="1"/>
  <c r="A97" i="21" s="1"/>
  <c r="A98" i="21" s="1"/>
  <c r="A99" i="21" s="1"/>
  <c r="A100" i="21" s="1"/>
  <c r="A101" i="21" s="1"/>
  <c r="A102" i="21" s="1"/>
  <c r="A31" i="11"/>
  <c r="A33" i="11" s="1"/>
  <c r="A34" i="11" s="1"/>
  <c r="A35" i="11" s="1"/>
  <c r="A36" i="11" s="1"/>
  <c r="A37" i="11" s="1"/>
  <c r="A38" i="11" s="1"/>
  <c r="A39" i="11" s="1"/>
  <c r="A40" i="11" s="1"/>
  <c r="A41" i="11" s="1"/>
  <c r="A42" i="11" s="1"/>
  <c r="A43" i="11" s="1"/>
  <c r="A45" i="11" l="1"/>
  <c r="A46" i="11" s="1"/>
  <c r="A47" i="11" s="1"/>
  <c r="A48" i="11" s="1"/>
  <c r="A49" i="11" s="1"/>
  <c r="A50" i="11" s="1"/>
  <c r="A51" i="11" s="1"/>
  <c r="A52" i="11" s="1"/>
  <c r="A53" i="11" s="1"/>
  <c r="A54" i="11" s="1"/>
  <c r="A55" i="11" s="1"/>
  <c r="A56" i="11" s="1"/>
  <c r="A57" i="11" s="1"/>
  <c r="A58" i="11" s="1"/>
  <c r="J51" i="26"/>
  <c r="K51" i="26" s="1"/>
  <c r="J57" i="26"/>
  <c r="K57" i="26" s="1"/>
  <c r="A60" i="11" l="1"/>
  <c r="A61" i="11" s="1"/>
  <c r="A62" i="11" s="1"/>
  <c r="A63" i="11" s="1"/>
  <c r="A64" i="11" s="1"/>
  <c r="A65" i="11" s="1"/>
  <c r="I105" i="21"/>
  <c r="I68" i="11" l="1"/>
  <c r="A20" i="52" l="1"/>
  <c r="A21" i="52" s="1"/>
  <c r="A22" i="52" s="1"/>
  <c r="A23" i="52" s="1"/>
  <c r="A24" i="52" s="1"/>
  <c r="A25" i="52" s="1"/>
  <c r="A26" i="52" s="1"/>
  <c r="A27" i="52" s="1"/>
  <c r="A28" i="52" s="1"/>
  <c r="A21" i="20" l="1"/>
  <c r="A22" i="20" s="1"/>
  <c r="A23" i="20" s="1"/>
  <c r="A24" i="20" s="1"/>
  <c r="A25" i="20" s="1"/>
  <c r="A26" i="20" s="1"/>
  <c r="A27" i="20" s="1"/>
  <c r="A28" i="20" s="1"/>
  <c r="A29" i="20" s="1"/>
  <c r="A30" i="20" s="1"/>
  <c r="A31" i="20" s="1"/>
  <c r="A32" i="20" s="1"/>
  <c r="A33" i="20" s="1"/>
  <c r="A34" i="20" s="1"/>
  <c r="A35" i="20" s="1"/>
  <c r="H98" i="1" l="1"/>
  <c r="A3" i="53" l="1"/>
  <c r="A1" i="53"/>
  <c r="C9" i="53"/>
  <c r="C8" i="53"/>
  <c r="C7" i="53"/>
  <c r="C6" i="53"/>
  <c r="H27" i="53" l="1"/>
  <c r="I38" i="20"/>
  <c r="H30" i="52"/>
  <c r="A3" i="52" l="1"/>
  <c r="A1" i="52"/>
  <c r="C9" i="52"/>
  <c r="C8" i="52"/>
  <c r="C7" i="52"/>
  <c r="C6" i="52"/>
  <c r="A24" i="50" l="1"/>
  <c r="A26" i="50" s="1"/>
  <c r="A28" i="50" s="1"/>
  <c r="A31" i="50" s="1"/>
  <c r="A32" i="50" s="1"/>
  <c r="A34" i="50" s="1"/>
  <c r="A35" i="50" s="1"/>
  <c r="A36" i="50" s="1"/>
  <c r="A37" i="50" s="1"/>
  <c r="A42" i="50" s="1"/>
  <c r="A44" i="50" s="1"/>
  <c r="A46" i="50" s="1"/>
  <c r="A49" i="50" s="1"/>
  <c r="A51" i="50" s="1"/>
  <c r="A53" i="50" s="1"/>
  <c r="A56" i="50" s="1"/>
  <c r="A58" i="50" s="1"/>
  <c r="A60" i="50" s="1"/>
  <c r="A63" i="50" s="1"/>
  <c r="A65" i="50" s="1"/>
  <c r="A67" i="50" s="1"/>
  <c r="A70" i="50" s="1"/>
  <c r="A72" i="50" s="1"/>
  <c r="A74" i="50" s="1"/>
  <c r="A77" i="50" s="1"/>
  <c r="A79" i="50" s="1"/>
  <c r="A81" i="50" s="1"/>
  <c r="A84" i="50" s="1"/>
  <c r="A86" i="50" s="1"/>
  <c r="A88" i="50" s="1"/>
  <c r="A91" i="50" s="1"/>
  <c r="A93" i="50" s="1"/>
  <c r="A95" i="50" s="1"/>
  <c r="A98" i="50" s="1"/>
  <c r="H40" i="36" l="1"/>
  <c r="A39" i="26" l="1"/>
  <c r="A40" i="26" s="1"/>
  <c r="A41" i="26" s="1"/>
  <c r="A44" i="26" s="1"/>
  <c r="A45" i="26" l="1"/>
  <c r="A50" i="26" s="1"/>
  <c r="A51" i="26" l="1"/>
  <c r="A56" i="26" s="1"/>
  <c r="A57" i="26" s="1"/>
  <c r="A58" i="26" s="1"/>
  <c r="A59" i="26" s="1"/>
  <c r="A63" i="26" s="1"/>
  <c r="A64" i="26" s="1"/>
  <c r="A65" i="26" s="1"/>
  <c r="H68" i="26"/>
  <c r="A3" i="50" l="1"/>
  <c r="A1" i="50"/>
  <c r="C9" i="50"/>
  <c r="C8" i="50"/>
  <c r="C7" i="50"/>
  <c r="C6" i="50"/>
  <c r="C9" i="49"/>
  <c r="C8" i="49"/>
  <c r="C7" i="49"/>
  <c r="C6" i="49"/>
  <c r="B52" i="13" l="1"/>
  <c r="A3" i="39"/>
  <c r="A1" i="39"/>
  <c r="A25" i="13"/>
  <c r="A25" i="3"/>
  <c r="C9" i="39" l="1"/>
  <c r="C8" i="39"/>
  <c r="C7" i="39"/>
  <c r="C6" i="39"/>
  <c r="H182" i="39" l="1"/>
  <c r="C9" i="21" l="1"/>
  <c r="C8" i="21"/>
  <c r="C7" i="21"/>
  <c r="C6" i="21"/>
  <c r="C9" i="20"/>
  <c r="C8" i="20"/>
  <c r="C7" i="20"/>
  <c r="C6" i="20"/>
  <c r="C9" i="11"/>
  <c r="C8" i="11"/>
  <c r="C7" i="11"/>
  <c r="C6" i="11"/>
  <c r="C9" i="1"/>
  <c r="C8" i="1"/>
  <c r="C7" i="1"/>
  <c r="C6" i="1"/>
  <c r="C9" i="37"/>
  <c r="C8" i="37"/>
  <c r="C7" i="37"/>
  <c r="C6" i="37"/>
  <c r="C9" i="36"/>
  <c r="C8" i="36"/>
  <c r="C7" i="36"/>
  <c r="C6" i="36"/>
  <c r="C9" i="34"/>
  <c r="C8" i="34"/>
  <c r="C7" i="34"/>
  <c r="C6" i="34"/>
  <c r="C9" i="31"/>
  <c r="C8" i="31"/>
  <c r="C7" i="31"/>
  <c r="C6" i="31"/>
  <c r="C9" i="29"/>
  <c r="C8" i="29"/>
  <c r="C7" i="29"/>
  <c r="C6" i="29"/>
  <c r="C9" i="26"/>
  <c r="C8" i="26"/>
  <c r="C7" i="26"/>
  <c r="C6" i="26"/>
  <c r="C9" i="25"/>
  <c r="C8" i="25"/>
  <c r="C7" i="25"/>
  <c r="C6" i="25"/>
  <c r="C35" i="13" l="1"/>
  <c r="C25" i="13"/>
  <c r="B25" i="3"/>
  <c r="B39" i="3" l="1"/>
  <c r="B36" i="3"/>
  <c r="B49" i="13"/>
  <c r="B46" i="13"/>
  <c r="B55" i="13"/>
  <c r="A3" i="37" l="1"/>
  <c r="A1" i="37"/>
  <c r="A3" i="36"/>
  <c r="A1" i="36"/>
  <c r="A3" i="34"/>
  <c r="A1" i="34"/>
  <c r="A3" i="31"/>
  <c r="A1" i="31"/>
  <c r="A3" i="29"/>
  <c r="A1" i="29"/>
  <c r="A3" i="26"/>
  <c r="A1" i="26"/>
  <c r="A3" i="25"/>
  <c r="A1" i="25"/>
  <c r="A13" i="25"/>
  <c r="H31" i="36" l="1"/>
  <c r="H38" i="29"/>
  <c r="H23" i="31"/>
  <c r="A22" i="34" l="1"/>
  <c r="A25" i="34" s="1"/>
  <c r="A27" i="34" s="1"/>
  <c r="A29" i="34" s="1"/>
  <c r="A30" i="34" s="1"/>
  <c r="A32" i="34" s="1"/>
  <c r="A33" i="34" s="1"/>
  <c r="A34" i="34" s="1"/>
  <c r="A35" i="34" s="1"/>
  <c r="A38" i="34" s="1"/>
  <c r="A39" i="34" s="1"/>
  <c r="A40" i="34" s="1"/>
  <c r="A41" i="34" s="1"/>
  <c r="A42" i="34" s="1"/>
  <c r="A43" i="34" s="1"/>
  <c r="A23" i="36" l="1"/>
  <c r="A24" i="36" s="1"/>
  <c r="A25" i="36" s="1"/>
  <c r="A45" i="34"/>
  <c r="A48" i="34" s="1"/>
  <c r="A27" i="36" l="1"/>
  <c r="A28" i="36" s="1"/>
  <c r="A3" i="21"/>
  <c r="A1" i="21"/>
  <c r="A3" i="20"/>
  <c r="A1" i="20"/>
  <c r="A1" i="11" l="1"/>
  <c r="A1" i="1"/>
  <c r="B18" i="13"/>
  <c r="B17" i="13"/>
  <c r="B17" i="3"/>
  <c r="B18" i="3"/>
  <c r="D21" i="13"/>
  <c r="D21" i="3"/>
  <c r="D29" i="13"/>
  <c r="B29" i="13"/>
  <c r="D28" i="13"/>
  <c r="B28" i="13"/>
  <c r="B25" i="13"/>
  <c r="A28" i="13"/>
  <c r="A29" i="13" s="1"/>
  <c r="A49" i="34" l="1"/>
  <c r="A50" i="34" l="1"/>
  <c r="A51" i="34" s="1"/>
  <c r="A53" i="34" s="1"/>
  <c r="A54" i="34" s="1"/>
  <c r="A55" i="34" s="1"/>
  <c r="A56" i="34" s="1"/>
  <c r="A57" i="34" s="1"/>
  <c r="A59" i="34" s="1"/>
  <c r="A60" i="34" s="1"/>
  <c r="A3" i="11"/>
  <c r="A3" i="1"/>
  <c r="A61" i="34" l="1"/>
  <c r="A62" i="34" s="1"/>
  <c r="A63" i="34" s="1"/>
  <c r="A64" i="34" l="1"/>
  <c r="A65" i="34" s="1"/>
  <c r="A66" i="34" s="1"/>
  <c r="A68" i="34" l="1"/>
  <c r="A73" i="34" s="1"/>
  <c r="A28" i="3" l="1"/>
  <c r="A29" i="3" s="1"/>
  <c r="A74" i="34" l="1"/>
  <c r="A28" i="2"/>
  <c r="A75" i="34" l="1"/>
  <c r="A76" i="34" s="1"/>
  <c r="A77" i="34" s="1"/>
  <c r="A78" i="34" s="1"/>
  <c r="A80" i="34" s="1"/>
  <c r="A81" i="34" s="1"/>
  <c r="A29" i="2"/>
  <c r="A30" i="2" s="1"/>
  <c r="A31" i="2" s="1"/>
  <c r="A32" i="2" s="1"/>
  <c r="A33" i="2" s="1"/>
  <c r="A34" i="2" s="1"/>
  <c r="A35" i="2" s="1"/>
  <c r="A36" i="2" s="1"/>
  <c r="A82" i="34" l="1"/>
  <c r="A83" i="34" s="1"/>
  <c r="A84" i="34" s="1"/>
  <c r="A85" i="34" s="1"/>
  <c r="A87" i="34" s="1"/>
  <c r="A88" i="34" s="1"/>
  <c r="A89" i="34" s="1"/>
  <c r="A91" i="34" s="1"/>
  <c r="A39" i="2" l="1"/>
  <c r="A40" i="2" s="1"/>
  <c r="A41" i="2" s="1"/>
  <c r="A42" i="2" s="1"/>
  <c r="A43" i="2" s="1"/>
  <c r="A44" i="2" s="1"/>
  <c r="A47" i="2" s="1"/>
  <c r="A45" i="2" l="1"/>
  <c r="H94" i="34" l="1"/>
  <c r="H40" i="25" l="1"/>
  <c r="H101" i="50" l="1"/>
  <c r="F24" i="37" l="1"/>
  <c r="I50" i="2" l="1"/>
  <c r="C20" i="2" s="1"/>
  <c r="G50" i="2" l="1"/>
  <c r="F50" i="2" l="1"/>
  <c r="E54" i="2" s="1"/>
  <c r="H50" i="2" l="1"/>
  <c r="E50" i="2" s="1"/>
  <c r="A37" i="2"/>
  <c r="E51" i="2" l="1"/>
  <c r="E53" i="2"/>
  <c r="E55" i="2" l="1"/>
  <c r="E52" i="2"/>
  <c r="D25" i="3" l="1"/>
  <c r="C18" i="2"/>
  <c r="D25" i="13" l="1"/>
  <c r="D31" i="3"/>
  <c r="D33" i="3" s="1"/>
  <c r="D31" i="13" l="1"/>
  <c r="D38" i="13" s="1"/>
  <c r="D33" i="13" l="1"/>
  <c r="D34" i="13" s="1"/>
  <c r="D35" i="13" s="1"/>
  <c r="D36" i="13" s="1"/>
  <c r="D39" i="13"/>
  <c r="D42" i="13" s="1"/>
</calcChain>
</file>

<file path=xl/sharedStrings.xml><?xml version="1.0" encoding="utf-8"?>
<sst xmlns="http://schemas.openxmlformats.org/spreadsheetml/2006/main" count="2836" uniqueCount="781">
  <si>
    <t>(Darba veids vai konstruktīvā elementa nosaukums)</t>
  </si>
  <si>
    <t>Būves nosaukums:</t>
  </si>
  <si>
    <t>Objekta nosaukums:</t>
  </si>
  <si>
    <t>Objekta adrese:</t>
  </si>
  <si>
    <t>Pasūtījuma Nr.:</t>
  </si>
  <si>
    <t>Nr. p.k.</t>
  </si>
  <si>
    <t>Kods</t>
  </si>
  <si>
    <t>Mērvienība</t>
  </si>
  <si>
    <t>Daudzums</t>
  </si>
  <si>
    <t>Kopā</t>
  </si>
  <si>
    <t>Sastādīja:</t>
  </si>
  <si>
    <t>Pārbaudīja:</t>
  </si>
  <si>
    <t>Sertifikāta Nr.</t>
  </si>
  <si>
    <t>(paraksts un tā atšifrējums, datums)</t>
  </si>
  <si>
    <t>Kods, tāmes Nr.</t>
  </si>
  <si>
    <t>Tai skaitā</t>
  </si>
  <si>
    <t>Darbietilpība
(c/h)</t>
  </si>
  <si>
    <t>Pavisam kopā</t>
  </si>
  <si>
    <t>t.sk. darba aizsardzība</t>
  </si>
  <si>
    <t>APSTIPRINU</t>
  </si>
  <si>
    <t>(pasūtītāja paraksts un tā atšifrējums)</t>
  </si>
  <si>
    <t>Z.v.</t>
  </si>
  <si>
    <t>Objekta nosaukums</t>
  </si>
  <si>
    <t>Objekta izmaksas
(euro)</t>
  </si>
  <si>
    <t>Pavisam būvniecības izmaksas</t>
  </si>
  <si>
    <t>Ar būvniecību saistītie pārējie izdevumi:</t>
  </si>
  <si>
    <t>būvuzraudzība</t>
  </si>
  <si>
    <t>būvprojekta autoruzraudzība</t>
  </si>
  <si>
    <t>izpētes un projektēšanas darbi</t>
  </si>
  <si>
    <t>būvprojekta ekspertīze</t>
  </si>
  <si>
    <t>Projekta vadītājs:</t>
  </si>
  <si>
    <t>2-1</t>
  </si>
  <si>
    <t>2-5</t>
  </si>
  <si>
    <t>2-7</t>
  </si>
  <si>
    <t>2-8</t>
  </si>
  <si>
    <t>2-9</t>
  </si>
  <si>
    <t>2-10</t>
  </si>
  <si>
    <t>EL</t>
  </si>
  <si>
    <t>UAS</t>
  </si>
  <si>
    <t>Pamati un pamatnes</t>
  </si>
  <si>
    <t>Kāpņu konstrukcijas, kāpņu laukumi</t>
  </si>
  <si>
    <t>Jumti, segumi</t>
  </si>
  <si>
    <t>1-2</t>
  </si>
  <si>
    <t>1-3</t>
  </si>
  <si>
    <t>1-4</t>
  </si>
  <si>
    <t>1-5</t>
  </si>
  <si>
    <t>1-8</t>
  </si>
  <si>
    <t>1-9</t>
  </si>
  <si>
    <t>1-10</t>
  </si>
  <si>
    <t>1-11</t>
  </si>
  <si>
    <t>PAM</t>
  </si>
  <si>
    <t>JUMT</t>
  </si>
  <si>
    <t>KĀPN</t>
  </si>
  <si>
    <t>APDAR</t>
  </si>
  <si>
    <t>Dažādi darbi</t>
  </si>
  <si>
    <t>FAS</t>
  </si>
  <si>
    <t>DAŽ</t>
  </si>
  <si>
    <t>līg.cena</t>
  </si>
  <si>
    <t>Iekšējie apdares darbi (griesti, sienas, grīdas)</t>
  </si>
  <si>
    <t>Būvniecības izmaksas ar neparedzētiem izdevumiem bez PVN</t>
  </si>
  <si>
    <t>__________________________</t>
  </si>
  <si>
    <t>Kopā būvniecības izmaksas</t>
  </si>
  <si>
    <t>Piezīmes.</t>
  </si>
  <si>
    <t>3</t>
  </si>
  <si>
    <t>4</t>
  </si>
  <si>
    <t>4. Labiekārtošanas darbi</t>
  </si>
  <si>
    <t>Teritorijas labiekārtošana</t>
  </si>
  <si>
    <t>LAB</t>
  </si>
  <si>
    <t>Videonovērošanas sistēma</t>
  </si>
  <si>
    <t>Apsardzes signalizācija un piekļuves kontroles sistēma</t>
  </si>
  <si>
    <t>2. Specializētie darbi - iekšējie inženiertīkli, sistēmas</t>
  </si>
  <si>
    <t>1. Vispārceltnieciskie darbi</t>
  </si>
  <si>
    <t>gb.</t>
  </si>
  <si>
    <t>kpl.</t>
  </si>
  <si>
    <t>m</t>
  </si>
  <si>
    <t>m²</t>
  </si>
  <si>
    <t>Aprīkojums</t>
  </si>
  <si>
    <t>m2</t>
  </si>
  <si>
    <t>m3</t>
  </si>
  <si>
    <t>Jumta aprīkojums</t>
  </si>
  <si>
    <t>Sienas</t>
  </si>
  <si>
    <t>Grīdas</t>
  </si>
  <si>
    <t>Grīdas segumi</t>
  </si>
  <si>
    <t>" Melnās  grīdas " izveidošana</t>
  </si>
  <si>
    <t>Sastatņu montāža, demontāža un noma</t>
  </si>
  <si>
    <t>Adreses plāksnītes uzstādīšana</t>
  </si>
  <si>
    <t>Karoga tūrētāja uzstādīšana</t>
  </si>
  <si>
    <t>DN20</t>
  </si>
  <si>
    <t>DN32</t>
  </si>
  <si>
    <t xml:space="preserve">AUKSTĀ ŪDENSVADA SISTĒMA Ū1 </t>
  </si>
  <si>
    <t>Lodveida ventīlis sanitāri tehniskās ierīces pievadam</t>
  </si>
  <si>
    <t>DN15</t>
  </si>
  <si>
    <t>Noslēgventīlis</t>
  </si>
  <si>
    <t>Ūdensapgādes cauruļvadu apdares izbūve ar metāla profilu un reģipša konstrukciju</t>
  </si>
  <si>
    <t>Ugunsdrošības lenta</t>
  </si>
  <si>
    <t>KARSTĀ ŪDENSVADA SISTĒMA S3, S4</t>
  </si>
  <si>
    <t>SADZĪVES KANALIZĀCIJAS SISTĒMA K1</t>
  </si>
  <si>
    <t>Plastmasas kanalizācijas cauruļvadi PP ar veidgabaliem</t>
  </si>
  <si>
    <t>Tīrīšanas lūka grīdā komplektā ar atveramu lūku 150x150mm</t>
  </si>
  <si>
    <t>Revīzija (uz vertikālā cauruļvada) t.sk. ugunsdroša, atverama lūka 200x200 mm sienā</t>
  </si>
  <si>
    <t>SANITĀRI TEHNISKĀS IERĪCES</t>
  </si>
  <si>
    <t>Ūdens jaucējkrāns keramikas izlietnei, hromēts</t>
  </si>
  <si>
    <t>Attekas iela 16, Ādaži, Ādažu novads</t>
  </si>
  <si>
    <t>16-26</t>
  </si>
  <si>
    <t>20-5021</t>
  </si>
  <si>
    <t>Grīdu  konstrukcijas</t>
  </si>
  <si>
    <t>GR</t>
  </si>
  <si>
    <t>Iekšsienu un starpsienu konstrukcijas</t>
  </si>
  <si>
    <t>SIEN</t>
  </si>
  <si>
    <t>Sienas, ēku karkasu konstrukcijas, pārsegumi</t>
  </si>
  <si>
    <t>Grunts blietēšana</t>
  </si>
  <si>
    <t>Betona sagataves kārtas izveide (Betons C8/10)</t>
  </si>
  <si>
    <t>Pamatu hidroizolācija, siltumizolācija</t>
  </si>
  <si>
    <t>Pamatu horizontālā hidroizolācija (2 kārtas ruberoīds, bitumena mastika)</t>
  </si>
  <si>
    <t>Pārsegums</t>
  </si>
  <si>
    <t>t</t>
  </si>
  <si>
    <t>Metāla konstrukciju attīrīšana, gruntēšana,krāsošana ar ugunsdrošo krāsas EI60</t>
  </si>
  <si>
    <t>Fasādes žalūzijas Geze + slēģu paneļi (4 paneļi)</t>
  </si>
  <si>
    <t>11.01.2017.g.</t>
  </si>
  <si>
    <t>Monolīto betonējumu stiegrošana. Armatūras stiegru sagarināšanu,sasiešanu ar stiepli veic būvlaukumā, armatūra BST500B; distanceru uzstādīšana.</t>
  </si>
  <si>
    <t>1-13</t>
  </si>
  <si>
    <t>2017.gada ___. _____________</t>
  </si>
  <si>
    <t>1. Būvuzņēmējam jādod pilna apjoma tendera (iepirkuma) cenu piedāvājums, ieskaitot palīgdarbus  un materiālus, kas nav uzrādīti tāmē,</t>
  </si>
  <si>
    <t>apjomu sarakstā un projektā, bet ir nepieciešami projektētā būvobjekta izbūvei un nodošanai ekspluatācijā.</t>
  </si>
  <si>
    <t>2. Darbu apjomu sarakstu skatīt kopā ar rasējumiem un specifikācijām.</t>
  </si>
  <si>
    <t>3. Tāmēs ietvertos konkrēto ražotāju materiālus un izstrādājumus var aizvietot ar analogiem citu ražotāju materiāliem un izstrādājumiem.</t>
  </si>
  <si>
    <t xml:space="preserve">Tāme sastādīta 2017. gada tirgus cenās, pamatojoties uz AR, BK daļas rasējumiem. </t>
  </si>
  <si>
    <t xml:space="preserve">Tāme sastādīta 2017. gada tirgus cenās, pamatojoties uz EL daļas rasējumiem. </t>
  </si>
  <si>
    <t>Zibensaizsardzība</t>
  </si>
  <si>
    <t>Al stieple, d=8mm</t>
  </si>
  <si>
    <t>Izolēta Al stieple, d=8mm</t>
  </si>
  <si>
    <t>Plakandzelzs stiprinājumi pie sienas</t>
  </si>
  <si>
    <t>Plakandzelzs 40x4mm</t>
  </si>
  <si>
    <t>Sadalnes</t>
  </si>
  <si>
    <t>Barošanas bloks Power Supply PS 30 Osram 24 V DC 30W</t>
  </si>
  <si>
    <t>Apgaismojuma armatūra, DALI tehnika, slēdži</t>
  </si>
  <si>
    <t>Avārijas gaismeklis RINO C2, 5W, LED, IP20, ak.bat. 1Hp vai analogs</t>
  </si>
  <si>
    <t>Avārijas gaismeklis RINO S2, 5W, LED, IP20, ak.bat. 1Hp vai analogs</t>
  </si>
  <si>
    <t>Rozetes</t>
  </si>
  <si>
    <t>Kontaktligzda ar zemējumu, IP44, z/a, 16A</t>
  </si>
  <si>
    <t>Kabeļi, caurules, kabeļu trepe</t>
  </si>
  <si>
    <t>Kabelis ar vara dzīslām, PPJ-2x1.5,mm2</t>
  </si>
  <si>
    <t>Kabelis ar vara dzīslām, PPJ-3x1.5,mm2</t>
  </si>
  <si>
    <t>Kabelis ar vara dzīslām, NHXH-FE-180/E30 3x1.5,mm2</t>
  </si>
  <si>
    <t>Kabelis ar vara dzīslām, PPJ-5x1.5,mm2</t>
  </si>
  <si>
    <t>Kabelis ar vara dzīslām, PPJ-3x2.5,mm2</t>
  </si>
  <si>
    <t>Kabelis ar vara dzīslām, PPJ-5x2,5mm2</t>
  </si>
  <si>
    <t>Kabelis ar vara dzīslām, NHXH-FE-180/E30 3x2.5,mm2</t>
  </si>
  <si>
    <t>Kabelis ar vara dzīslām, PPJ-5x4,mm2</t>
  </si>
  <si>
    <t>Zemēšanas vads Cu-1x6mm2</t>
  </si>
  <si>
    <t>Zemēšanas vads Cu-1x16mm2</t>
  </si>
  <si>
    <t>Caurule PVH25</t>
  </si>
  <si>
    <t>Caurule PVH40</t>
  </si>
  <si>
    <t>Caurumu un atvērumu urbšana</t>
  </si>
  <si>
    <t>Ugunsdrošā aizpildījuma mastika</t>
  </si>
  <si>
    <t>Plastmasas savilcēji kabeļu stiprināšanai pie kabeļtrepes</t>
  </si>
  <si>
    <t>Apsildes kabeļi</t>
  </si>
  <si>
    <t>Apsildes kabeļu montāžas savienojumi, stiprinājumi (Precizēt būvniecības laikā)</t>
  </si>
  <si>
    <t>Zibens uztveršanas stienis (h=3m)</t>
  </si>
  <si>
    <t>3. kārta</t>
  </si>
  <si>
    <t>Kabelis ar vara dzīslām, 12x1.0,mm2</t>
  </si>
  <si>
    <t>BIS</t>
  </si>
  <si>
    <t xml:space="preserve">m </t>
  </si>
  <si>
    <t xml:space="preserve">Skaļruņu pieslēguma ugunsdrošas spailes EVAC BOSCH </t>
  </si>
  <si>
    <t>Programmatūra/programēšana</t>
  </si>
  <si>
    <t xml:space="preserve">Tāme sastādīta 2017. gada tirgus cenās, pamatojoties uz UAS daļas rasējumiem. </t>
  </si>
  <si>
    <t xml:space="preserve">Tāme sastādīta 2017. gada tirgus cenās, pamatojoties uz ESS daļas rasējumiem. </t>
  </si>
  <si>
    <t>Vadības automatikas sistēma</t>
  </si>
  <si>
    <t>VAS</t>
  </si>
  <si>
    <t xml:space="preserve">Tāme sastādīta 2017. gada tirgus cenās, pamatojoties uz VAS daļas rasējumiem. </t>
  </si>
  <si>
    <t>Detektoru cilpu plate ar protokolu AP200</t>
  </si>
  <si>
    <t>ESMI FX-SLC</t>
  </si>
  <si>
    <t>Adreses dūmu signāldevējs (AP200 serija)+10% rezervē</t>
  </si>
  <si>
    <t>ESMI 22051E</t>
  </si>
  <si>
    <t>Adreses dūmu signāldevējs ar izolatoru(AP200 serija)+10% rezervē</t>
  </si>
  <si>
    <t>ESMI 22051EI</t>
  </si>
  <si>
    <t>Adreses dūmu signāldevējs ar iznesamu indikatoru (AP200 serija)+10% rezervē</t>
  </si>
  <si>
    <t>ESMI 52051E</t>
  </si>
  <si>
    <t>Ugunsgrēka signālpoga, adresējama, ar īsslēguma izolatoru</t>
  </si>
  <si>
    <t>MCP5A-RP02FF-01</t>
  </si>
  <si>
    <t>Vadības un kontroles modulis ar īsslēguma izolatoru</t>
  </si>
  <si>
    <t>EM201E</t>
  </si>
  <si>
    <t>Vadības moduļu montāžas kārba</t>
  </si>
  <si>
    <t>M200E-SMB-KO</t>
  </si>
  <si>
    <t xml:space="preserve">Detektoru bāze </t>
  </si>
  <si>
    <t>ESMI B501AP</t>
  </si>
  <si>
    <t>Detektoru bāzes ar īsslēguma izalatoru</t>
  </si>
  <si>
    <t>B5241EFT-1</t>
  </si>
  <si>
    <t>Ugunsgrēka signālpogas montāžas kārba</t>
  </si>
  <si>
    <t>SR2G</t>
  </si>
  <si>
    <t>NHXHX</t>
  </si>
  <si>
    <t>Ugunsdrošs aizpildījums</t>
  </si>
  <si>
    <t>Ugunsdroša cauruļu sistēma kabeļu aizsardzībai un stiprināšanai</t>
  </si>
  <si>
    <t>Ugunsdroši instalāciju materiāli</t>
  </si>
  <si>
    <t>Adreses siltuma signāldevējs (Ap200 serija) + 10% rezervē</t>
  </si>
  <si>
    <t>Programmatūra, licenzes, lai ieintegrētu devējus kopējā ESMI sistēmā</t>
  </si>
  <si>
    <t xml:space="preserve">Tāme sastādīta 2017. gada tirgus cenās, pamatojoties uz ĢP daļas rasējumiem. </t>
  </si>
  <si>
    <t>Pārsūtu informāciju no ražotāja:</t>
  </si>
  <si>
    <t>"Labdien!</t>
  </si>
  <si>
    <t>Ja pareizi sapratu tad dalījums 2 x 2 neatkarīgi bīdāmas vērtnes.Uz katrām divām vērtnēm viens motors, kas vienlaicīgi bīda divas vērtnes vienā virzienā.Divi šādi neatkarīgi komplekti.</t>
  </si>
  <si>
    <t>Augšējās sliedes stiprinājums var būt pie sienas vai pie griestiem.Pielikumā tehniskā informācija par augšējo un apakšējo stiprinājumu variantiem.</t>
  </si>
  <si>
    <t>Slēģu panelis ko varētu piedāvāt modelis Renson Loggiwood Paro ar fiksētu koka lameli.Alumīnija rāmis ar biezumu 40mm.</t>
  </si>
  <si>
    <t>Sirsnīgi sveicieni</t>
  </si>
  <si>
    <t>Sentis Kārkliņš  l Mob.tel: +371 26525003</t>
  </si>
  <si>
    <t>"</t>
  </si>
  <si>
    <t>Ar cieņu,</t>
  </si>
  <si>
    <t>Māris Krūmiņš</t>
  </si>
  <si>
    <t>NAMS SIA arhitekts / dizainers / +371 26102050 / maris.krumins@nams.arch.lv</t>
  </si>
  <si>
    <t>Gaismeklis Intra Kalis Line 65 RI, 3082mm, 58W, LED, DALI, vai analogs</t>
  </si>
  <si>
    <t>Izvads ar patronu</t>
  </si>
  <si>
    <t>Gaismeklis Intra Lighting GYON SDI HMP 26+21W, LED, IP20, DALI</t>
  </si>
  <si>
    <t>Fasādes apdares darbi</t>
  </si>
  <si>
    <t>Parapets, palodzes, lāseņi, metāla nosegelementi : pulverkrāsotas visas skārda b=2 mm detaļas, matēts pulverkrāsojums RAL 9005, krāsa Vivacolor Korrostop (apzīmējums Nr.3 )</t>
  </si>
  <si>
    <t>Lietus ūdens notekas -metāla kvadrātprofils 100x80 mm b=2 mm, matets pulverkrāsojums RAL9005, krāsa Vivacolor Korrostop (izmaiņas Nr.2)</t>
  </si>
  <si>
    <t>Dekoratīva kolonna</t>
  </si>
  <si>
    <t>Metāla U profils 150x150mm. Sienas b=min3mm</t>
  </si>
  <si>
    <t>Lietus ūdens noteka</t>
  </si>
  <si>
    <t xml:space="preserve"> Metāla kvadrātprofils 100x100mm. Sienas b=min3mm. Matēts pulverkrāsojums RAL 9005.</t>
  </si>
  <si>
    <t>Zemes klātne</t>
  </si>
  <si>
    <t>Zemes klātnes uzbēruma izbūve zem ēkas no atgūta materiāla</t>
  </si>
  <si>
    <t>Zemes klātnes uzbēruma izbūve zem ēkas no atvesta materiāla</t>
  </si>
  <si>
    <t>Zāliena  atjaunošana, h=15cm</t>
  </si>
  <si>
    <t>Celiņi un laukumi</t>
  </si>
  <si>
    <t>Segas tips 1 (ietves)</t>
  </si>
  <si>
    <t xml:space="preserve">Izlīdzinoša šķembu maisījuma (2/8) kārta h=5cm </t>
  </si>
  <si>
    <t>Minerālmateriālu maisījums 0/45, h=15cm, N-III klase</t>
  </si>
  <si>
    <t>Salizturīgas kārtas izbūve, Kf&gt;1m/dnn, h=40cm</t>
  </si>
  <si>
    <t>Ģeokompozīta COMBIGRID ieklāšana</t>
  </si>
  <si>
    <t>Ģeotekstila POLYFELT TS 50 ar stiprību 15kN/m ieklāšana</t>
  </si>
  <si>
    <t>Segas tips 2 (brauktuves/autonovietnes)</t>
  </si>
  <si>
    <t>Minerālmateriālu maisījums 0/45, h=10cm, N-III klase</t>
  </si>
  <si>
    <t>Minerālmateriālu maisījums 0/56, h=15cm, N-III klase</t>
  </si>
  <si>
    <t>Minerālmateriālu maisījums 0/63, h=15cm, N-III klase</t>
  </si>
  <si>
    <t>Segas tips 3 (brauktuves)</t>
  </si>
  <si>
    <t xml:space="preserve">Karstais asfalts AC11 surf,h=5cm, </t>
  </si>
  <si>
    <t xml:space="preserve">Karstais asfalts AC22 base,h=6cm, </t>
  </si>
  <si>
    <t>Uz vietas betonēts laukums ar šuvēm; izmērs: 4250x8550mm, h=110 mm. PrimeComposite Exterior betons ar stiegrojumu un neslīdošu virsmu; piemērots kājām gājēju un vieglā auto slodzēm</t>
  </si>
  <si>
    <t>Blietēta minerālmateriālu maisījuma fr.5,6/32 ieklāšana, h=50mm</t>
  </si>
  <si>
    <t>Blietēta minerālmateriālu maisījuma fr. 16/40 ieklāšana, h=100mm</t>
  </si>
  <si>
    <t>Salizturīgas kārtas izbūve, h=40cm</t>
  </si>
  <si>
    <t>Sintētiskais gumijas segums PORPLASTIC FUN80, SBR gumijas (fr. 4,0-6,0 mm) pamatslānis; H=70mm;</t>
  </si>
  <si>
    <t>Blietēta minerālmateriālu maisījuma fr. 5,6/32 ieklāšana, h=50mm</t>
  </si>
  <si>
    <t>Ūdenscaurlaidīgs asfalta DIN-V 18035-6 segums, h-50mm</t>
  </si>
  <si>
    <t>Minerālmateriālu maisījums 5,6/45, h=10cm, N-III klase</t>
  </si>
  <si>
    <t>Minerālmateriālu maisījums 20/45, h=15cm, N-III klase</t>
  </si>
  <si>
    <t>Labiekārtošana un apzaļumošana</t>
  </si>
  <si>
    <t xml:space="preserve">Atkritumu tvertnes uzstādīšana "Jūrmala-75" (tilpums: 75l); izmēri: 310x400mm, H-1000mm; </t>
  </si>
  <si>
    <t xml:space="preserve">Velostatīvu uzstādīšana "Anlehnbügel Jakob - Flachstahl 80 x 12 mm" augstums virs zemes- 0.80m, plat.- 1.00m, kopējais augstums- 1.2m; </t>
  </si>
  <si>
    <t>Žoga uzstādīšana, ieskaitot visu nepieciešomo žoga pareizai uzstādīšanai</t>
  </si>
  <si>
    <t xml:space="preserve">Basketbola groza uzstādīšana- EURO COURT HD strītbola grozs. </t>
  </si>
  <si>
    <t>Vingrošanas iekārtas uzstādīšana</t>
  </si>
  <si>
    <t xml:space="preserve">Pārbaudes-mērījumu spailes </t>
  </si>
  <si>
    <t>Horizontāla zibensuztvērēja stiprinājuma elementi uz jumta. Tipu precizēt būvniecības laikā</t>
  </si>
  <si>
    <t>Vertikāla zibensuztvērēja Stiprinājuma elementi uz jumta. Tipu precizēt būvniecības laikā</t>
  </si>
  <si>
    <t>Zibensuztvērēja T-veida savienojumi. Tipu un skaitu precizēt būvniecības laikā</t>
  </si>
  <si>
    <t>Zibensuztvērēja krustveida savienojumi. Tipu un skaitu precizēt būvniecības laikā</t>
  </si>
  <si>
    <t>Zibensnovedēja savienojums ar zemējuma plakandzelzi</t>
  </si>
  <si>
    <t>Stiepes kompensators</t>
  </si>
  <si>
    <t>Gaismas vadības ierīce ECU DALI, Osram</t>
  </si>
  <si>
    <t>Gaismeklis Intra Lighting GYON SDI HMP 26+21W, LED, IP20</t>
  </si>
  <si>
    <t>Gaismeklis Fagerhult Lento LED, 22W, IP20, DALI, vai analogs</t>
  </si>
  <si>
    <t>Gaismeklis Intra Kalis Line 65 RI, corner,  21W, LED, DALI</t>
  </si>
  <si>
    <t xml:space="preserve">Gaismeklis ar norādi “IZEJA” 5W, LED, ar ak.bat 1h </t>
  </si>
  <si>
    <t>Slēdža vadības elements DALI PB Coupler, Osram</t>
  </si>
  <si>
    <t>Spiedpoga ar 2 pogām, komplektā ar dziļo kārbu DALI vadības elementa montāžai, IP20, z/a, 10A, JUNG LS990, RAL 9010</t>
  </si>
  <si>
    <t>Slēdzis In=10A; z.a. IP20, JUNG LS990, RAL 9010</t>
  </si>
  <si>
    <t>Slēdzis In=10A; v.a. IP44</t>
  </si>
  <si>
    <t>Kustības devējs Steinel PRO HF 360, lenkis 360grādi, h=2.5-3.5m, DALI</t>
  </si>
  <si>
    <t>Kontaktligzda ar zemējumu, IP20, z/a, 16A, JUNG LS990, RAL 9010</t>
  </si>
  <si>
    <t>Kontaktligzda ar zemējumu, IP44, v/a, 16A</t>
  </si>
  <si>
    <t>Kabelis ar vara dzīslām, PPJ-5x16,mm2</t>
  </si>
  <si>
    <t>Caurule PVH50</t>
  </si>
  <si>
    <t>Iekšējie tīkli (3. kārta)</t>
  </si>
  <si>
    <t>Spēka sadalne SS-8, z/a, IP40</t>
  </si>
  <si>
    <t>Apgaismojuma sadalne AS-8, z/a, IP40</t>
  </si>
  <si>
    <t>Spēka sadalne SS-9, z/a, IP40</t>
  </si>
  <si>
    <t>Apgaismojuma sadalne AS-9, z/a, IP40</t>
  </si>
  <si>
    <t>Apakšsadalne AS-3-01-05, z/a, IP40</t>
  </si>
  <si>
    <t>Apakšsadalne AS-3-01-06, z/a, IP40</t>
  </si>
  <si>
    <t>Gaismeklis Fagerhult Katur Lite 1200, LED, 46W, IP67, DALI, vai analogs</t>
  </si>
  <si>
    <t>Gaismeklis Fagerhult Katur Lite 1200, LED, 46W, IP67, vai analogs</t>
  </si>
  <si>
    <t>Gaismeklis Intra Lighting GYON SDI HMP 58+50W, LED, IP20, DALI, vai analogs</t>
  </si>
  <si>
    <t>Spiedpoga ar 2 pogām, komplektā ar dziļo kārbu DALI vadības elementa montāžai, IP44, z/a, 10A</t>
  </si>
  <si>
    <t>Kustības devējs Steinel PRO DUAL HF, lenkis 360grādi, h=2.5-3.5m, DALI</t>
  </si>
  <si>
    <t>Pārslēdzis In=10A; z.a. IP20, JUNG LS990, RAL 9010</t>
  </si>
  <si>
    <t>Kontaktligzda ar zemējumu un 2 USB ligzdam, IP20, z/a, 16A</t>
  </si>
  <si>
    <t>Kontaktligzda piekārta pie griestiem. Papildus precizēt ar arhitektu un pasūtītāju</t>
  </si>
  <si>
    <t>Signalizācijas kabelis 2x1.0+1.0 (ugunsdrošs 30 min)</t>
  </si>
  <si>
    <t>Kabelis 3x1,5mm2</t>
  </si>
  <si>
    <t>Plastmasas daudzslāņu cauruļvadi ar veidgabaliem, Wavin Tigris vai ekvivalents</t>
  </si>
  <si>
    <t>DN16x2</t>
  </si>
  <si>
    <t>DN20x2,25</t>
  </si>
  <si>
    <t>DN25x2,5</t>
  </si>
  <si>
    <t>Laistīšanas krāns (apkalpošanai)</t>
  </si>
  <si>
    <t xml:space="preserve">DN20 </t>
  </si>
  <si>
    <t>Pretkondensāta izolācija ar min. biezumu 9 mm, Paroc, Armacell vai ekvivalents</t>
  </si>
  <si>
    <t>Ārējais laistīšanas krāns komplektā ar laistīšanas šlūteni 30m</t>
  </si>
  <si>
    <t>Termostatiskais cirkulācijas vārsts MTCV 15, Danfoss vai ekvivalents</t>
  </si>
  <si>
    <t>Termostatiskais automātisks jaucējvārsts TVM-W, Danfoss vai ekvivalents</t>
  </si>
  <si>
    <t>Siltumizolācija (akmensvates/minerālvates čaulas - min. biezumu 20 mm, īsajos posmos porgumijas siltumizolācija - min. biezumu 13 mm), Paroc, Armacell vai ekvivalents</t>
  </si>
  <si>
    <t>DN50</t>
  </si>
  <si>
    <t>DN110</t>
  </si>
  <si>
    <t>Zemapmetuma kondensātsifons HL 138</t>
  </si>
  <si>
    <t>Vertikāls traps ar sifonu, nerūsējošā tērauda režģi un izlaidi, ACO vai  ekvivalents</t>
  </si>
  <si>
    <t>Vertikāls traps ar sifonu, ACO vai  ekvivalents</t>
  </si>
  <si>
    <t>Vakuma vārsts</t>
  </si>
  <si>
    <t>Klases keramikas izlietne, komplektā ar skrūvēm, sifonu</t>
  </si>
  <si>
    <t>Trauku mazgāšanas izlietne</t>
  </si>
  <si>
    <t>Ūdens jaucējkrāns trauku mazgāšanas izlietnei</t>
  </si>
  <si>
    <t>Vertikāls traps ar sifonu,ACO vai  ekvivalents</t>
  </si>
  <si>
    <t>Vēdināšanas stāvvada izvads uz jumta</t>
  </si>
  <si>
    <t>Ūdens jaucējkrāns mazgātnei</t>
  </si>
  <si>
    <t>Mazgātne, komplektā ar skrūvēm, sifonu</t>
  </si>
  <si>
    <t>UK</t>
  </si>
  <si>
    <t>4-1</t>
  </si>
  <si>
    <t>ESMIKKO</t>
  </si>
  <si>
    <t>Piekļuves kontroles durvju modulis DCU plastmasas kārba</t>
  </si>
  <si>
    <t>Bezkontakta karšu nolasītājs ar tastatūru</t>
  </si>
  <si>
    <t>RPK40 SE W27 PIN</t>
  </si>
  <si>
    <t>Piekļuves ID kartes</t>
  </si>
  <si>
    <t>Durvju elektromehāniskā atslēga (izejas-rokturis) saskaņot ar durvju konstrukciju</t>
  </si>
  <si>
    <t>Durvju aizvērējs SD-C1415( PK magnētiskais kontaktu slēdzis)</t>
  </si>
  <si>
    <t>Zonu kontroles modulis DBC604</t>
  </si>
  <si>
    <t>Infrasarkanie staru kustības sensori</t>
  </si>
  <si>
    <t>Infrasarkanais kustības un stikla plīšanas kombinētais devējs.</t>
  </si>
  <si>
    <t xml:space="preserve">Magnētiskais kontaktu slēdzis </t>
  </si>
  <si>
    <t>metāla/koka durvīm</t>
  </si>
  <si>
    <t>Detektoru adreses modulis AUI</t>
  </si>
  <si>
    <t>LAN interfeis Moxa Nport 5150</t>
  </si>
  <si>
    <t>F/UTP 4x2x0,5 (CAT.5) (LSZH)</t>
  </si>
  <si>
    <t>J-H(st)H(4x2x0,8mm)(LSZH)</t>
  </si>
  <si>
    <t>Daudzīslu elektronikas kabelis 6,8 dzīslu</t>
  </si>
  <si>
    <t>J-H(st)H(4x3x0,8mm)(LSZH)</t>
  </si>
  <si>
    <t>Durvju kabeļu pāreja</t>
  </si>
  <si>
    <t>Telefona un datora tīkla sistēma</t>
  </si>
  <si>
    <t>Ventilācijas panelis ar diviem ventilatoriem</t>
  </si>
  <si>
    <t>Termostats ventilatoriem</t>
  </si>
  <si>
    <t>Zemējuma komplekts</t>
  </si>
  <si>
    <t>Kabeļu organizatori 1U horizontālie</t>
  </si>
  <si>
    <t>Komutācijas paneļi 24xRJ45 CAT.6</t>
  </si>
  <si>
    <t>Optiskais patch panelis 4 portu</t>
  </si>
  <si>
    <t>Piekļuves līmeņa komutators</t>
  </si>
  <si>
    <t>CISCO Catalyst 2960, ar 48x pieslēguma portiem, PoE un 2x SPF</t>
  </si>
  <si>
    <t>Optiskais tīkla interfeisa modulis</t>
  </si>
  <si>
    <t>SFP</t>
  </si>
  <si>
    <t>CISCO Catalyst 2960, ar 24x pieslēguma portiem, PoE un 2x SPF</t>
  </si>
  <si>
    <t>Wi-Fi piekļuves punkts D-link AIR Premier 108 Mbps A</t>
  </si>
  <si>
    <t>D-link AIR Premier 108 Mbps A</t>
  </si>
  <si>
    <t>2xRJ45 (CAT.6)</t>
  </si>
  <si>
    <t>Dubultās kontaktrozetes (montāžai pie sienas)</t>
  </si>
  <si>
    <t>Vienvietīgā  kontaktrozetes (montāžai pie sienas vai griestiem)</t>
  </si>
  <si>
    <t>1xRJ45 (CAT.6)</t>
  </si>
  <si>
    <t>2xHDMI, VGA un Audio tīkla kontakrozete (montāžai pie sienas)</t>
  </si>
  <si>
    <t>Bachmann</t>
  </si>
  <si>
    <t>HDMI, VGA un Audio tīkla kontakrozete (montāžai pie gristiem)</t>
  </si>
  <si>
    <t>Video signāla vadības kabelis ar gala apdari</t>
  </si>
  <si>
    <t>Delock HDMI 15m</t>
  </si>
  <si>
    <t>Audio signāla kabelis ar gala apdari</t>
  </si>
  <si>
    <t>Delock Jack 3,5mm 15m</t>
  </si>
  <si>
    <t>Delock VGA 15m</t>
  </si>
  <si>
    <t xml:space="preserve">Komutācijas vadi </t>
  </si>
  <si>
    <t>CAT.6, UTP, RJ45-RJ45</t>
  </si>
  <si>
    <t>Optiskais savienotājkabelis</t>
  </si>
  <si>
    <t xml:space="preserve">Single Mode1.5- 2.0m </t>
  </si>
  <si>
    <t>Telekomunikācijas tīkla kabelis</t>
  </si>
  <si>
    <t xml:space="preserve">U/UTP-4x2x0.5(CAT.6) </t>
  </si>
  <si>
    <t>Kabeļu marķējums</t>
  </si>
  <si>
    <t>Tīkla mērījumi</t>
  </si>
  <si>
    <t>Kupola korpusa videokameras iekštelpu kameras, izvietojamas pie ieejām+kronšteins+objektīvs</t>
  </si>
  <si>
    <t>DS-2CD4135FWD-IZ</t>
  </si>
  <si>
    <t>Videokamera box tipa kameras, iekštelpu/ ārtelpu. Izvietotas koridoros un pa ēkas perimetru</t>
  </si>
  <si>
    <t>DS-2CD2T35FWD-I5/I8</t>
  </si>
  <si>
    <t xml:space="preserve">Kupola korpusa videokameras iekštelpu kameras, izvietojamas kāpņutelpās+kronšteins+2,8mm lēcas modeli. </t>
  </si>
  <si>
    <t>DS-2CD2135FWD-I(S)</t>
  </si>
  <si>
    <t>Spraudnis RJ-45</t>
  </si>
  <si>
    <t>Kabeļu organizators</t>
  </si>
  <si>
    <t>Komutācijas paneļi 24xRJ45 CAT.5</t>
  </si>
  <si>
    <t>Komutators, 24x, PoE</t>
  </si>
  <si>
    <t>Kabelis 4x2x0,5, 5e kat.</t>
  </si>
  <si>
    <t>Centrālā pulksteņu sistēma</t>
  </si>
  <si>
    <t>Westerstrand</t>
  </si>
  <si>
    <t>Elektroniski pulksteņi Ethernet NTP tipa, 400 mm, barošana PoE</t>
  </si>
  <si>
    <t>Pulksteņu stiprinājuma kronšteini pie sienas</t>
  </si>
  <si>
    <t>Citi materiāli</t>
  </si>
  <si>
    <t>PVC Caurules d=16..32 mm piederumi</t>
  </si>
  <si>
    <t>EVOPIPES</t>
  </si>
  <si>
    <t>PVC caurules d=50</t>
  </si>
  <si>
    <t>PVC caurules d=50 piederumi</t>
  </si>
  <si>
    <t>Kabeļu trepe 300mm</t>
  </si>
  <si>
    <t>PARTEX</t>
  </si>
  <si>
    <t>Kabeļu tīkla testa/ mērījumi, dokumentācija</t>
  </si>
  <si>
    <t>Elektrības sadalītājs ar 6 rozetēm, 19”, 1U</t>
  </si>
  <si>
    <t>Nepārtraukts barošanas avots, 1,5kW, 1F, 30 min</t>
  </si>
  <si>
    <t>Kabelis 4x2x0,5</t>
  </si>
  <si>
    <t>Instalācijas materiāli</t>
  </si>
  <si>
    <t>PVC instalācijas caurule gofrētā d=16...32mm</t>
  </si>
  <si>
    <t>Sistēmas ieprogramēšana esošajā sistēmā</t>
  </si>
  <si>
    <t>Sienas skapis 19”ar metāla durvīm 22 U</t>
  </si>
  <si>
    <t>HDMI, VGA un Audio tīkla kontakrozete (montāžai pie sienas)</t>
  </si>
  <si>
    <t>Kabeļu trepes 300mm stiprinājumi</t>
  </si>
  <si>
    <t>Rūpnieciski ražoti, krāsoti betona paneļi. 
Virsma slīpēta, rūpnieciski gludi krāsota.
Tonis RAL 9016 
(apzīmējums Nr.1)</t>
  </si>
  <si>
    <t>Fasādes apdare ar Trespa Meteon Lumen paneļiem, b=10 mm, tonis L9000 Metropolis Black/Spekular. Paneļi stiprināti ar profiliem atbilstoši ražotāja tehnoloģijai 
(apzīmējums 2)</t>
  </si>
  <si>
    <t>Cokols:
Rūpnieciski ražoti, krāsoti betona paneļi.
Virsma slīpēta, rūpnieciski gludi krāsota.
Tonis RAL 9005. Paneļu risinājumu skatīt detalizētajos mezglos un sienu tipos 
(apzīmējums Nr.4)</t>
  </si>
  <si>
    <t xml:space="preserve">Tāme sastādīta 2017. gada tirgus cenās, pamatojoties uz ŪK daļas rasējumiem. </t>
  </si>
  <si>
    <t>Balss izziņošanas sistēma</t>
  </si>
  <si>
    <t>Elektronisko sakaru sistēma</t>
  </si>
  <si>
    <t>ESS</t>
  </si>
  <si>
    <t>Ugunsdzēsības automātikas sistēmas</t>
  </si>
  <si>
    <t>Elektroapgāde</t>
  </si>
  <si>
    <t>Ūdensapgāde un kanalizācija</t>
  </si>
  <si>
    <t>KARK</t>
  </si>
  <si>
    <t>07-BK</t>
  </si>
  <si>
    <t>Kolonnu  betonēšana no betona C25/30, ieskaitot veidņu montāžu, demontāžu, nomu</t>
  </si>
  <si>
    <t>Metāla kolonnu apbetonēšana no smalkgraudaina betona C30/37</t>
  </si>
  <si>
    <t>Metāla kolonnu MK-2; MK-3 un siju montāža , stiprinot ar bultskrūvēm un metāla ķīļiem,piemetinot pie ieliekamām detaļām</t>
  </si>
  <si>
    <t>Profilētā loksne Ruukki T130-111L-950, t=1,0 S350+Z275</t>
  </si>
  <si>
    <t>Metāla  siju montāža , stiprinot ar bultskrūvēm un metāla ķīļiem,piemetinot pie ieliekamām detaļām</t>
  </si>
  <si>
    <t xml:space="preserve">1. un 2. stāvs. </t>
  </si>
  <si>
    <t xml:space="preserve">BŪVE "D". </t>
  </si>
  <si>
    <t>Saliekamo dz. bet. kolonnu montāža 400x400</t>
  </si>
  <si>
    <t>kolonna K1-1</t>
  </si>
  <si>
    <t>kolonna K1-2</t>
  </si>
  <si>
    <t>kolonna K1-3</t>
  </si>
  <si>
    <t>kolonna K1-4</t>
  </si>
  <si>
    <t>kolonna K1-5</t>
  </si>
  <si>
    <t>kolonna K1-6</t>
  </si>
  <si>
    <t>kolonna K1-7</t>
  </si>
  <si>
    <t>kolonna K2-1</t>
  </si>
  <si>
    <t>kolonna K2-2</t>
  </si>
  <si>
    <t>kolonna K2-3</t>
  </si>
  <si>
    <t>kolonna K2-4</t>
  </si>
  <si>
    <t>kolonna K2-5</t>
  </si>
  <si>
    <t>kolonna K2-6</t>
  </si>
  <si>
    <t>kolonna K2-7</t>
  </si>
  <si>
    <t>kolonna K2-8</t>
  </si>
  <si>
    <t>kolonna K2-9</t>
  </si>
  <si>
    <t>BK-Dsk-1 (12.05.2017)</t>
  </si>
  <si>
    <t>BK-Dsk-2 (12.05.2017)</t>
  </si>
  <si>
    <t>Saliekamās dz.bet. kolonnas</t>
  </si>
  <si>
    <t>Monolītās dz.bet. kolonnas</t>
  </si>
  <si>
    <t>Monolīto dz/b sienu betonēšana, b=200mm. Betons C20/25 ieskaitot veidņu montāžu, demontāžu, nomu</t>
  </si>
  <si>
    <t>BK-Dp-1 (12.05.2017)</t>
  </si>
  <si>
    <t>atz.+3.680</t>
  </si>
  <si>
    <t>Monolīto dz/b pārseguma betonēšana, Betons C30/37, XC1 ieskaitot veidņu montāžu, demontāžu, nomu</t>
  </si>
  <si>
    <t>BK-Dm-1;2 (12.05.2017)</t>
  </si>
  <si>
    <t>Jumta metala kopnes KP-1; KP-2</t>
  </si>
  <si>
    <t>Ietves betona apmaļu  100.20.8. uzstādīšana uz betona pamata C30/C37</t>
  </si>
  <si>
    <t>Ceļa betona apmaļu  100.30.15. uzstādīšana uz betona pamata C30/C37</t>
  </si>
  <si>
    <t>Slīpo betona apmaļu  100.30/22.15. kreisa, laba, uzstādīšana uz betona pamata C30/C37</t>
  </si>
  <si>
    <t>Ceļa pazemināto betona apmaļu  100.22.15. uzstādīšana uz betona pamata C30/C37</t>
  </si>
  <si>
    <t>Metāla apmale  "Gartenprofil 3000" taisna apmale  h=300mm</t>
  </si>
  <si>
    <t>Betona bruģakmens segas izbūve, h=6cm, krāsa balta</t>
  </si>
  <si>
    <t>Betona bruģakmens  segas izbūve,h=8cm, krāsa melna</t>
  </si>
  <si>
    <t>Betona bruģakmens  segas izbūve,h=8cm, krāsa balta</t>
  </si>
  <si>
    <t>Segas tips 4.1 (Sporta laukums)</t>
  </si>
  <si>
    <t>Sintētiskais gumijas segums PORPLASTIC 2S Game+track, EPDM gumijas (fr. 1,0-3,5 mm) virsslānis; H=8mm; krāsa RAL 3016 (sarkana) 100%;</t>
  </si>
  <si>
    <t>Sintētiskais gumijas segums PORPLASTIC 2S Game+track, SBR gumijas (fr. 2,0-4,0mm) apakšslānis; H=8mm;</t>
  </si>
  <si>
    <t>Segas tips 4.2 (Sporta laukums)</t>
  </si>
  <si>
    <t>Sintētiskais gumijas segums PORPLASTIC FUN80, EPDM gumijas (fr. 1,0-3,5 mm) virsslānis; H=10mm; krāsa RAL 3016 (sarkana) 100%;</t>
  </si>
  <si>
    <t>Segas tips 5.1(Iekšpagalms Nr.1/ bērnu laukums)</t>
  </si>
  <si>
    <t>Līniju marķēšana, krāsa balta RAL 9016</t>
  </si>
  <si>
    <t>Segas tips 5.1 (Iekšpagalms Nr.2/ bērnu laukums)</t>
  </si>
  <si>
    <t>Spēle `Riču-Raču` krāsota uz sintētiskā gumijas seguma, krāsu pieskaņot gumijas toņiem RAL6017, RAL4003, RAL5010, RAL2007</t>
  </si>
  <si>
    <t xml:space="preserve">Spēle `Twister` krāsota uz sintētiskā gumijas seguma, krāsu pieskaņot gumijas toņiem RAL6017, RAL4003, RAL5010, RAL2008  </t>
  </si>
  <si>
    <t>Segas tips 5.2 (Iekšpagalms Nr.1/ bērnu laukums puslodes)</t>
  </si>
  <si>
    <t>Betons ar armatūru (stiklšķiedras armējums) C20/25, h=12-15cm</t>
  </si>
  <si>
    <t>Keramzītbetons ar saistvielam h=0-65cm</t>
  </si>
  <si>
    <t>Segas tips 6 (priekšlaukums)</t>
  </si>
  <si>
    <t>Segas tips 6 (iekšpagalms Nr.3)</t>
  </si>
  <si>
    <t>Segas tips 7 (ēkas apmale)</t>
  </si>
  <si>
    <t xml:space="preserve">Uz vietas betonēts, betons c20/25 h=10 mm. </t>
  </si>
  <si>
    <t>Segas tips 8 (drenāža)</t>
  </si>
  <si>
    <t>Mazgāti oļi 40/70, h=100cm</t>
  </si>
  <si>
    <t>Segas tips 9 (apstādījumi)</t>
  </si>
  <si>
    <t>Priežu mizu mulča 1/10mm, h=7cm</t>
  </si>
  <si>
    <t>Augsnes substrāts, h=50cm</t>
  </si>
  <si>
    <t>Dobe Nr.1 (pie DR fasādes)</t>
  </si>
  <si>
    <t>Dobe Nr.2 (pie ZA fasādes)</t>
  </si>
  <si>
    <t>Dobe Nr.3 (dobes priekšlaukumā)</t>
  </si>
  <si>
    <t>Dobe Nr.4 (kastes iekšpagalmā)</t>
  </si>
  <si>
    <t>Alumīnija rāmī iebūvēts atvērtas konstrukcijas kājslauķis Forbo Nuway connect ar 4 rindu birstēm un ultragrip gumijas joslām, krāsa melna. Gabarīti 4,12 x 3,65m</t>
  </si>
  <si>
    <t>Mobilu karogu mastu "Winch" uzstādīšana,  virs zemes h=12m, materiāls- stiklšķiedra</t>
  </si>
  <si>
    <t>Atpūtas soliņa uzstādīšana Blocq LBQ150b, 5.85x7.95m, garums 2.99m</t>
  </si>
  <si>
    <t>Āra mēbeles- stādāmās kastes uzstādīšana, tips 1</t>
  </si>
  <si>
    <t>Āra mēbeles- stādāmās kastes uzstādīšana, tips 2</t>
  </si>
  <si>
    <t>Āra mēbeles- stādāmās kastes uzstādīšana, tips 3</t>
  </si>
  <si>
    <t>Ceļa zīmes Nr.301 uzstādīšana</t>
  </si>
  <si>
    <t>Ceļa zīmes Nr.302 uzstādīšana</t>
  </si>
  <si>
    <t>Ceļa zīmes Nr.537 uzstādīšana</t>
  </si>
  <si>
    <t>Ceļa zīmes Nr.538 uzstādīšana</t>
  </si>
  <si>
    <t>Ceļa zīmes Nr.711 uzstādīšana</t>
  </si>
  <si>
    <t>Ceļa zīmes Nr.804 uzstādīšana</t>
  </si>
  <si>
    <t>Ceļa zīmes Nr.805 uzstādīšana</t>
  </si>
  <si>
    <t>Ceļa zīmes Nr.844 uzstādīšana</t>
  </si>
  <si>
    <t>Ceļa zīmes Nr.849 uzstādīšana</t>
  </si>
  <si>
    <t>Ceļa zīmju metāla balstu Ø60mm uzstādīšana</t>
  </si>
  <si>
    <t>920 horizontāla apzīmējuma uzklāšana ar termoplastu</t>
  </si>
  <si>
    <t>930 horizontāla apzīmējuma uzklāšana ar termoplastu</t>
  </si>
  <si>
    <t>942 horizontāla apzīmējuma uzklāšana ar termoplastu</t>
  </si>
  <si>
    <t>Špaktelēti dzelzsbetona griesti, krāsoti ar matētu  (2vienības) ūdensemulsijas lateksa krāsu balti. Beckers elegant takfarg vai ekvivalenta. Gruntēt ar  Beckers scotte grund.</t>
  </si>
  <si>
    <t>DZ/BETONA GRIESTI</t>
  </si>
  <si>
    <t>MODULĀRIE GRIESTI</t>
  </si>
  <si>
    <t>Skaņu absorbējošas minerālvates plāksnes, 600x600 mm. Atbilstoši LBN 016-15 “Būvakustika” Pielikuma Nr.1., P.7 skaņas absorbcijas koeficients Α=0,9 AR 50mm minerālvates slāni 20kg/M3. ECOPHON Master Rigid Dp plāksnes 600X600. Iekares sistēma m318eb, pusslēpta sistēma. Gar sienu paredzēt z profilu - ēnas šuvi.</t>
  </si>
  <si>
    <t>Skaņu daļēji atstarojošas minerālvates plāksnes atbilstoši LBN 016-15 “Būvakustika” pielikuma nr.1., p.7, 600X600 mm. ECOPHON Master Rigid Dp gamma plāksnes 600x600. iekares sistēma m318eb, pusslēpta sistēma. gar sienu paredzēt z profilu - ēnas šuvi.</t>
  </si>
  <si>
    <t>Moduļgriestu perimetra Z profils - ēnas šuve. Ražotājs "ECOPHON".</t>
  </si>
  <si>
    <t>ĢIPŠKARTONA GRIESTI</t>
  </si>
  <si>
    <t>Ģipškartona griesti, krāsoti ar matētu  (2vienības) ūdensemulsijas lateksa krāsu balti. Ģipškartons, krāsots ar Beckers elegant takfarg vai ekvivalenta. Gruntēt ar  Beckers scotte grund.</t>
  </si>
  <si>
    <t>Ģipškartona griestu vertikālā daļa griestu līmeņu starpības savienošanai. Ģipškartons, krāsots ar Beckers elegant takfarg vai ekvivalenta. Gruntēt ar  Beckers scotte grund.</t>
  </si>
  <si>
    <t>Mitrumizturīga ģipškartona, krāsoti ar  mitrumizturīgu ekšdarbu rāsu balti. Mitrumizturīgs ģipškartons, krāsots ar Beckers våtrumstäck vai ekvivalenta, gruntēt ar Beckers våtrumsgrund: va veids (mitrumu neuzsūcošs pārklājums bez auduma līmēšanas).</t>
  </si>
  <si>
    <t>Akustiskie ģipškartona griesti gaiteņos. Skaņas absorbcijas koeficients α=0,85. Atbilstoši LBN 016-15 “Būvakustika” prasībām. Ar 50mm minerālvates slāni. Rigitone Activ`Air 12/25Q - ar nepārtrauktu perforāciju, perforētā platība 23.0 %. Minerālvates slāni iestrādāt saskaņā ar iekaramo griestu ražotāja tehnoloģiju.</t>
  </si>
  <si>
    <t>III kārta 1. stāvs</t>
  </si>
  <si>
    <t>III kārta 2. stāvs</t>
  </si>
  <si>
    <t xml:space="preserve">Griesti </t>
  </si>
  <si>
    <t>AULA</t>
  </si>
  <si>
    <t>Pulverkrāsotas visas metāla detaļas. Matēts pulverkrāsojums RAL 9005. Krasot ar Vivacolor Korrostop. Tonis - melns</t>
  </si>
  <si>
    <t>Ruukki valcprofils. Tonis - PR33 , melns</t>
  </si>
  <si>
    <t>Vertikāli montēti metāla profili 100x50 ar soli 150 mm starp profilu asīm uz horizontāliem šķērsprofiliem. Pulverkrāsoti RAL 9005. Stiprināti ar melnām dekoratīvām nerūsējošā tērauda skrūvēm. Galvas D=10mm</t>
  </si>
  <si>
    <t>S-1</t>
  </si>
  <si>
    <t>Starpsienu izbūve ar ģipškartona šuvju aizpildīšanu, KNAUF karkass 2x75mm, skaņas izolācija ParocExtra 2x60mm, ģipškartons Knauf Diamant (vai analogs) 12,5mm 2 kārtas no abām pusēm</t>
  </si>
  <si>
    <t>S-3</t>
  </si>
  <si>
    <t>Starpsienu izbūve ar ģipškartona šuvju aizpildīšanu, KNAUF karkass 100 mm, skaņas izolācija ParocExtra 80mm, ģipškartons Knauf GKB (vai analogs) 12,5mm 2 kārtas no abām pusēm</t>
  </si>
  <si>
    <t>Starpsienas (AR-05-01; 02)</t>
  </si>
  <si>
    <t>S-9</t>
  </si>
  <si>
    <t>Starpsienu izbūve ar ģipškartona šuvju aizpildīšanu, KNAUF karkass 2x75mm, skaņas izolācija ParocExtra 2x60mm, ģipškartons Knauf Diamant (vai analogs) 12,5mm 2 kārtas no abām pusēm. CW profils 50 mm, GKB 1 kārta</t>
  </si>
  <si>
    <t>S-11</t>
  </si>
  <si>
    <t>Starpsienu izbūve ar ģipškartona šuvju aizpildīšanu, KNAUF karkass 2x75mm, skaņas izolācija ParocExtra 2x60mm, ģipškartons Knauf GKB (vai analogs) 12,5mm 2 kārtas no abām pusēm</t>
  </si>
  <si>
    <t>Savilces dažādas</t>
  </si>
  <si>
    <t>Marķēšana</t>
  </si>
  <si>
    <t>Programmēšana, ieregulēšana, palaišana, apmācība</t>
  </si>
  <si>
    <t>1. stāvs</t>
  </si>
  <si>
    <t>G1</t>
  </si>
  <si>
    <t>Metāla kolonnu MK-1 montāža , stiprinot ar bultskrūvēm un metāla ķīļiem,piemetinot pie ieliekamām detaļām. Metāla konstrukciju attīrīšana, gruntēšana,krāsošana</t>
  </si>
  <si>
    <t>Atz.- 0.18</t>
  </si>
  <si>
    <t>WC starpsienas (IN-19)</t>
  </si>
  <si>
    <t>SF 2- klašu bloka bezrāmju sistēmas tualešu kabīnes 5800x2200x1520 mm</t>
  </si>
  <si>
    <t>SF 1- klašu bloka bezrāmju sistēmas tualešu kabīnes 5800x2200x1520 mm</t>
  </si>
  <si>
    <t>WC starpsienas (IN-20)</t>
  </si>
  <si>
    <t>SF 3- klašu bloka bezrāmju sistēmas tualešu kabīnes 1840x2200x1520 mm</t>
  </si>
  <si>
    <t>SF 4- klašu bloka bezrāmju sistēmas tualešu kabīnes 2865x2200x1520 mm</t>
  </si>
  <si>
    <t>SF 5- klašu bloka bezrāmju sistēmas pisuāru starpsienas 500x2200x13 mm</t>
  </si>
  <si>
    <t>SF 6- klašu bloka bezrāmju sistēmas pisuāru starpsienas 1550x2200x13 mm</t>
  </si>
  <si>
    <t xml:space="preserve">Stiegrota betona plātne , b=60 mm </t>
  </si>
  <si>
    <t>Gaismeklis Intra Kalis Line 65 RI, 2522mm, 47W, LED, DALI, vai analogs</t>
  </si>
  <si>
    <t>Gaismeklis Intra Kalis Line 65 RI, 2242mm, 41W, LED, DALI, vai analogs</t>
  </si>
  <si>
    <t>Gaismeklis Intra Kalis Line 65 RI, 1682mm, 31W, LED, DALI, vai analogs</t>
  </si>
  <si>
    <t>Gaismeklis Intra Kalis Line 65 RI, 1122mm, 21W, LED, DALI, vain analogs</t>
  </si>
  <si>
    <t>Pamatu plātnes betonēšana no betona C30/37, XC2,XA1 ieskaitot veidņu montāžu, demontāžu, nomu</t>
  </si>
  <si>
    <t>Būve D</t>
  </si>
  <si>
    <t>Pamatu plātne (BK-DO-1 )</t>
  </si>
  <si>
    <t>Pamatu vertikālā hidroizolācija</t>
  </si>
  <si>
    <t>Pamatu siltināšana ar ekstrudētu putupolistirolu Ecoprim XES200,  b=200mm, stiprinot ar dībeļiem, pielīmējot ar javu</t>
  </si>
  <si>
    <t>Metāla konstrukcijas evakuācijas kāpnēm</t>
  </si>
  <si>
    <t>Laukuma segums, cinkots</t>
  </si>
  <si>
    <t xml:space="preserve">Stiklotas starpsienas </t>
  </si>
  <si>
    <t>(AR-09-01)</t>
  </si>
  <si>
    <t>ST1</t>
  </si>
  <si>
    <t>Stikloto starpsienu 4650X2980 montāža. Alumīnija sistēma Reynaers CS 59 vai analogs</t>
  </si>
  <si>
    <t>ST2 EVAK</t>
  </si>
  <si>
    <t>Stikloto starpsienu 3650X2980 montāža. Alumīnija sistēma Reynaers CS 59 vai analogs</t>
  </si>
  <si>
    <t>ST3</t>
  </si>
  <si>
    <t>Stikloto starpsienu 3850X2980 montāža. Alumīnija sistēma Reynaers CS 59 vai analogs</t>
  </si>
  <si>
    <t>(AR-09-02)</t>
  </si>
  <si>
    <t>ST4 EVAK</t>
  </si>
  <si>
    <t>Stikloto starpsienu 4245X2700 montāža. Alumīnija sistēma Reynaers CS 59 vai analogs</t>
  </si>
  <si>
    <t>ST5 EVAK</t>
  </si>
  <si>
    <t>Stikloto EI60 starpsienu 8500X2700 montāža. Alumīnija sistēma Reynaers CS 59 vai analogs</t>
  </si>
  <si>
    <t>ST6</t>
  </si>
  <si>
    <t>Stikloto starpsienu 1000X1150 montāža. Alumīnija sistēma Reynaers CS 59 vai analogs</t>
  </si>
  <si>
    <t>(AR-09-03)</t>
  </si>
  <si>
    <t>ST7</t>
  </si>
  <si>
    <t>Stikloto starpsienu 2410X2200 montāža. Alumīnija sistēma Reynaers CS 59 vai analogs</t>
  </si>
  <si>
    <t>ST8</t>
  </si>
  <si>
    <t>Stikloto starpsienu 750X1150 montāža. Alumīnija sistēma Reynaers CS 59 vai analogs</t>
  </si>
  <si>
    <t>ST9 EVAK</t>
  </si>
  <si>
    <t>Stikloto EI30 starpsienu 8060X2700 montāža. Alumīnija sistēma Reynaers CS 59 vai analogs</t>
  </si>
  <si>
    <t>(AR-09-04)</t>
  </si>
  <si>
    <t>ST10 EVAK</t>
  </si>
  <si>
    <t>Stikloto starpsienu 4240X2700 montāža. Alumīnija sistēma Reynaers CS 59 vai analogs</t>
  </si>
  <si>
    <t>ST11</t>
  </si>
  <si>
    <t>Stikloto starpsienu 1200X2700 montāža. Alumīnija sistēma Reynaers CS 59 vai analogs</t>
  </si>
  <si>
    <t>ST12 EVAK</t>
  </si>
  <si>
    <t>Stikloto EI60 starpsienu 1800X2700 montāža. Alumīnija sistēma Reynaers CS 59 vai analogs</t>
  </si>
  <si>
    <t>(AR-09-05)</t>
  </si>
  <si>
    <t>ST13</t>
  </si>
  <si>
    <t>Stikloto starpsienu 7500X2980 montāža. Alumīnija sistēma Reynaers CS 59 vai analogs</t>
  </si>
  <si>
    <t>ST14</t>
  </si>
  <si>
    <t>ST15</t>
  </si>
  <si>
    <t>(AR-09-06)</t>
  </si>
  <si>
    <t>ST16</t>
  </si>
  <si>
    <t>ST17</t>
  </si>
  <si>
    <t>Stikloto starpsienu 12800X2980 montāža. Alumīnija sistēma Reynaers CS 59 vai analogs</t>
  </si>
  <si>
    <t>ST18</t>
  </si>
  <si>
    <t>Stikloto starpsienu 3625X2980 montāža. Alumīnija sistēma Reynaers CS 59 vai analogs</t>
  </si>
  <si>
    <t>(AR-09-07)</t>
  </si>
  <si>
    <t>(AR-09-08)</t>
  </si>
  <si>
    <t>ST18.1</t>
  </si>
  <si>
    <t>Stikloto starpsienu 4700X2980 montāža. Alumīnija sistēma Reynaers CS 59 vai analogs</t>
  </si>
  <si>
    <t>ST19 EVAK</t>
  </si>
  <si>
    <t>ST20 EVAK</t>
  </si>
  <si>
    <t>Stikloto EI30 starpsienu 31850X2700 montāža. Alumīnija sistēma Reynaers CS 59 vai analogs</t>
  </si>
  <si>
    <t>(AR-09-09)</t>
  </si>
  <si>
    <t>ST21</t>
  </si>
  <si>
    <t>Stikloto starpsienu 5150X2700 montāža. Alumīnija sistēma Reynaers CS 59 vai analogs</t>
  </si>
  <si>
    <t>Pie pamatgriestiem stiprināta 2x12.5mm ģipškartona iekārto griestu sistēma.Gaisa šķirkārtu nepilda.H = +6.540</t>
  </si>
  <si>
    <t>Pie pamatgriestiem stiprināta 2x12.5mm ģipškartona iekārto griestu sistēma.Gaisa šķirkārtu nepilda.H = +3.000</t>
  </si>
  <si>
    <t>Pie pamatgriestiem stiprināta 2x12.5mm ģipškartona iekārto griestu sistēma.Gaisa šķirkārtu nepilda.H = +6.800</t>
  </si>
  <si>
    <t>Bauman DIMMER audums stiprināts pie griestiem.
Stiprināts uz stieņa.
Tonis RAL 9005.</t>
  </si>
  <si>
    <t>Krāsoti griesti.
Pie balkona konsoles stiprināta 2x12.5mm ģipškartona iekārto griestu sistēma.Gaisa šķirkārtu nepilda. Tonis RAL 9016. H = +3.000</t>
  </si>
  <si>
    <t>Pie iekārto griestu konstrukcijas, pamīšus 200 / 400 mm attālumā no griestu plaknes stiprina savērstas ģipškartona 12.5mm bieza ģipškartona kasetes ar apakškonstrukciju. Kasešu malas 50mm savērstas 2 grādu lenķī pret kaseti.
Kasetes pildīt ar 30mm biezu minerālvati.
Kasešu savērsuma grādi pret griestu plakni un plātnes atzīmes pret griestu plakni dotas rasējumā. Tonis RAL 9005.
Paneļi pie griestiem stiprināti ar 4 nerūsējoša tērauda trosēm katrā stūrī ar atkāpi 100mm no katras paneļa malas</t>
  </si>
  <si>
    <t>Pie sienas pamatkonstrukcijas stiprina savērstas ģipškartona 12.5mm bieza ģipškartona kasetes ar apakškonstrukciju. Savērtā plātne kopā ar tās sānu ģipškartonua plātnēm veido slēgtu konstrukciju.Kasetes pildīt ar 30mm biezu minerālvati.
Kasešu savērsuma grādi pret sienas plakni sienas plakni un plātnes atzīmes pret sienas plakni dotas rasējumā.
Tonis RAL 9016.</t>
  </si>
  <si>
    <t>Kristāldzidra stikla 2x10mm, rūdīta, laminēta marga bez lenter</t>
  </si>
  <si>
    <t>Riga Color b=15mm. Līmēts augstas kvalitātes krāsots bērza saplāksnis. Pamatsaplāksnis Riga Paint.
Tonis matēts RAL 9016. Matēts.</t>
  </si>
  <si>
    <t>Bērza saplākšņa apdare. Riga Silent apdarīta ar gludu fenola filmu Riga Form.Tonis melns RAL 9005.</t>
  </si>
  <si>
    <t>Nojumes</t>
  </si>
  <si>
    <t xml:space="preserve">Nojumes apdare ar Trespa Meteon Lumen paneļiem, b=10 mm, tonis L9000 Metropolis Black/Spekular. Paneļi stiprināti ar profiliem atbilstoši ražotāja tehnoloģijai </t>
  </si>
  <si>
    <t xml:space="preserve">Nojumes apdare ar Trespa Meteon Lumen paneļiem, b=10 mm, tonis A05.0.0 Pure White. Paneļi stiprināti ar profiliem atbilstoši ražotāja tehnoloģijai </t>
  </si>
  <si>
    <t>Gumijas seguma PORPLASTIC 2S Game+track ieklāšana (RAL3016)</t>
  </si>
  <si>
    <t>Gumijas seguma PORPLASTIC FUN80 ieklāšana (RAL3016)</t>
  </si>
  <si>
    <t>Gumijas seguma PORPLASTIC FUN40 ieklāšana (ORANGE)</t>
  </si>
  <si>
    <t>Gumijas seguma PORPLASTIC FUN40 ieklāšana (PURPLE)</t>
  </si>
  <si>
    <t>Lapu kokaugi</t>
  </si>
  <si>
    <t>Lapu kokaugu stādīšana un stādvietu sagatavošana - dekoratīvā ābele (Malus `Liset`). Stāda izmēri : augstums /apkārtmērs m/mm 3/400-450</t>
  </si>
  <si>
    <t>Lapu kokaugu stādīšana un stādvietu sagatavošana - dekoratīvā ābele (Malus x purpurea `Royalty`). Stāda izmēri : augstums /apkārtmērs m/mm 3/400-450</t>
  </si>
  <si>
    <t>Lapu kokaugu stādīšana un stādvietu sagatavošana - sarkanais ozols (Quercus rubra). Stāda izmēri : augstums /apkārtmērs m/mm 3/450-500</t>
  </si>
  <si>
    <t>Ziemcietes</t>
  </si>
  <si>
    <t>Ziemciešu stādīšana un stādvietu sagatavošana - Kaķumētra, šķirne (Nepeta grandiflora 'Bramdean')</t>
  </si>
  <si>
    <t>Ziemciešu stādīšana un stādvietu sagatavošana - Lielziedu kaķumētra (Nepeta grandiflora 'Zinser's Giant' )</t>
  </si>
  <si>
    <t>Ziemciešu stādīšana un stādvietu sagatavošana - kaķumētra (Nepeta x faassenii 'Walkers Low')</t>
  </si>
  <si>
    <t>Graudzāles</t>
  </si>
  <si>
    <t>Graudzāļu stādīšana un stādvietu sagatavošana -   aslapu ciesa (Calamagrostis x acutiflora 'Karl Foerster')</t>
  </si>
  <si>
    <t>Graudzāļu stādīšana un stādvietu sagatavošana -  īsmatiņu ciesa (Dimanta zāle) (Calamagrostis brachytricha)</t>
  </si>
  <si>
    <t>Graudzāļu stādīšana un stādvietu sagatavošana -  mūžzaļā pļavauzīte (Helictotrichon sempervirens 'Pendula')</t>
  </si>
  <si>
    <t>Sīpolpuķes</t>
  </si>
  <si>
    <t>Sīpolpuķu stādīšana un stādvietu sagatavošana -  kamasija (Camassia leichtlinii 'Caerulea')</t>
  </si>
  <si>
    <t>Lapu kokaugu stādīšana un stādvietu sagatavošana - Lamberta kārkls (Salix x purpurea `Nana`), H=0,8 m</t>
  </si>
  <si>
    <t>Ziemciešu stādīšana un stādvietu sagatavošana - Lielziedu kaķumētra (Nepeta grandiflora 'Bramdean')</t>
  </si>
  <si>
    <t>Sīpolpuķu stādīšana un stādvietu sagatavošana - vēlīnlapu īriss (Iris histrioides `George`)</t>
  </si>
  <si>
    <t>Lapu kokaugu stādīšana un stādvietu sagatavošana - purpura (Lamberta) kārkls (Salix x purpurea `Nana`)</t>
  </si>
  <si>
    <t>Ceļa zīmes</t>
  </si>
  <si>
    <t>10mm biezs minerālapmetums. Tonis ral 9005</t>
  </si>
  <si>
    <t>Grīdlīste linoleja un vinila grīdām., krāsota oša koka grīdlīste h=100mm, b=20mm, stūru salaidums 45°. Šķautnes maksimālais r=2mm. Tonis - ral 9016, matētas.</t>
  </si>
  <si>
    <t>Homogēns vinila segums . 34.-43. Klase. R9 pretslīdēšanas klase. Bfl-s1 ugunsreakcijas klase ,forbo sphera energetic, tonis 50226 mirror. Biezums 2 mm.  Ncs ekvivalents s 1500-n</t>
  </si>
  <si>
    <t>Grīdlīste linoleja un vinila grīdām.,krāsota oša koka grīdlīste h=100mm, b=20mm, stūru salaidums 45°. Šķautnes maksimālais r=2mm. Tonis - ral 9016, matētas.</t>
  </si>
  <si>
    <t>Divslāņu parkets, Curonians ozols 180x180mm, B=15MM, Tonis  Smart Grey + PU pusmatēta laka (WPB 1036)</t>
  </si>
  <si>
    <t>Krāsota oša koka grīdlīste h=100mm, b=20mm, stūru salaidums 45°. šķautnes maksimālais r=2mm. tonis - ral 9016, matētas.</t>
  </si>
  <si>
    <t>Hidroizolācija zem sienas linoleja, Mapei Mapelastic vai ekvivalenta</t>
  </si>
  <si>
    <t>Oranžs sienu linolejs sporta ģērbtuvju blokā.ugunsreakcijas klase b-s2 d0. Paredzēt hidroizolāciju.Tarkett Aquarelle wall HFS kolekcija kiruma, tonis 3942 048, biezums 0,92mm. Līmēt atbilstoši ražotāja tehnoloģijai.</t>
  </si>
  <si>
    <t>Mitrumizturīgs sienu krāsojums  līdz pārsegumam. Tonējama, tonis NCS 1000-N.pusspīdīga (55 vienības) ūdensemulsijas akrila kopolimēra lateksa krāsa, Beckers Våtrumstäck vai ekvivalenta, gruntēt ar Beckers Våtrumsgrund: va veids (mitrumu neuzsūcošs pārklājums bez auduma līmēšanas).</t>
  </si>
  <si>
    <t>Dziļi matēta (3 vienības), mazgājama ūdensemulsijas lateksa krāsa iekšdarbiem.   Tonis ral 9016, Beckers Beckerplast 3 vai ekvivalenta. Gruntēt ar beckers scotte grund.</t>
  </si>
  <si>
    <t>Akustiskais fibrolīta apšuvums gaiteņos. Ugunsdrošības klase b–s 1,d0. Skaņu absorbējoša konstrukcija -  minerālvate 20 kg/m3 uz alu profilu karkasa 30mm, apšūta ar Knauf Heradesign Superfine 25mm plāksnēm, tonis ral 9016.</t>
  </si>
  <si>
    <t>Dziļi matēta (3 vienības), mazgājama ūdensemulsijas lateksa krāsa iekšdarbiem. Tonis ral 9016, Beckers Beckerplast 3 vai ekvivalenta. Gruntēt ar beckers scotte grund.</t>
  </si>
  <si>
    <t>Hidroizolācija zem flīzēm, Mapei Mapelastic vai ekvivalenta</t>
  </si>
  <si>
    <t>Mitrumizturīgs sienu krāsojums  līdz pārsegumam. Tonējama, tonis    ncs  1000-n.pusspīdīga (55 vienības) ūdensemulsijas akrila kopolimēra lateksa krāsa, Beckers Våtrumstäck vai ekvivalenta, gruntēt ar Beckers Våtrumsgrund: va veids (mitrumu neuzsūcošs pārklājums bez auduma līmēšanas).</t>
  </si>
  <si>
    <t>Glazētas keramikas flīzes, zilas, 200x200mm, h līdz iekar. Griestiem , Pavigres Uni Lago PC 115</t>
  </si>
  <si>
    <t>Dziļi matēta (3 vienības), mazgājama ūdensemulsijas lateksa krāsa iekšdarbiem.   Tonis ral 9016, Beckers Beckerplast 3 vai ekvivalenta. Gruntēt ar Beckers Scotte Grund.</t>
  </si>
  <si>
    <t>30mm biezs akustiskais apmetum Sakret Lap. Tonis ral 9005</t>
  </si>
  <si>
    <t>30mm biezs akustiskais apmetum Sakret Lap. Tonis ral 9016</t>
  </si>
  <si>
    <t>Kolonnas sporta zālē. Dziļi matēta (3 vienības), mazgājama ūdensemulsijas lateksa krāsa iekšdarbiem.  Melns tonis ral 9005, Beckers Beckerplast 3 vai ekvivalenta. Gruntēt ar Beckers Scotte grund.</t>
  </si>
  <si>
    <t>Zila krāsu josla, platums skat. Grīdu plānus.34.-43. Klase. R9 pretslīdēšanas klase. Cfl-s1 ugunsreakcijas klase , Forbo Marmoleum, biezums 2.5mm, tonis lapis lazuli 3205, ncs ekvivalents s 4050-r90b</t>
  </si>
  <si>
    <t>Betona pretputekļu pārklājums ,Mapecrete Li Hardener un  Mapecrete Stain Protection, iestrādāt saskaņā ar Mapei tehnoloģiju</t>
  </si>
  <si>
    <t>Grīdlīste betona grīdām: alumīnija profils h=40mm , Dione Pro, art. Nr. Jl-40-ng. Vai ekvivalenta.</t>
  </si>
  <si>
    <t>Ar dībeļiem skrūvējams alumīnija slieksnis dažādu segumu  savienošanai, Dionepro  grīdas nosegprofils  k1 as 90, gluds, 45 mm, alumīnija vai ekvivalents.</t>
  </si>
  <si>
    <t>Uzlocīts vinils mitrām telpām, h=100mm, sadurvietā ar sienu lietot velves veidotāju, Forbo Safestep Aqua 180012/misty, 2mm. Ncs ekvivalents s 1502-g</t>
  </si>
  <si>
    <t>Gaiši pelēks heterogēns vinila segums mitrām telpām. 34.-43. Klase. R10, c  pretslīdēšanas klase. Bfl-s1 ugunsreakcijas klase ,Forbo Safestep Aqua 180012/misty, 2mm. Ncs ekvivalents s 1502-g</t>
  </si>
  <si>
    <t>Betona pretputekļu pārklājums , Mapecrete Li Hardener un  Mapecrete Stain Protection, iestrādāt saskaņā ar Mapei tehnoloģiju</t>
  </si>
  <si>
    <t>Gaiši pelēks pamattonis. 34.-43. Klase. R9 pretslīdēšanas klase. Cfl-s1 ugunsreakcijas klase , Forbo Marmoleum, biezums 2.5mm, tonis moonstone 3883, ncs ekvivalents s 2502-g</t>
  </si>
  <si>
    <t>FORBO piezīmju siena tonis 2206 oyster shell h=1.120m. Apakšas atzīme +1.075m </t>
  </si>
  <si>
    <t xml:space="preserve">Sporta zāle </t>
  </si>
  <si>
    <t>Griestu apšušana ar Ecophon Super G 085 50 mm( melnā krāsā)</t>
  </si>
  <si>
    <t xml:space="preserve">Akustiskais apšuvums: Koka līstes 10x60mm ar 8mm lielām spraugām starp līstēm.  Montētas uz 75 mm koka latu karkasa, pildīta ar 75 mm minerālvati ( &gt;= 17 kg/m3)  </t>
  </si>
  <si>
    <t>1-14</t>
  </si>
  <si>
    <t>NOJUM</t>
  </si>
  <si>
    <t>Sporta zāle</t>
  </si>
  <si>
    <t xml:space="preserve"> Tribīnes alumīnija konstrukcijās ar sēdvietām ( Starkom vai analogas) - 3 rindas( 180 sēdvietas)</t>
  </si>
  <si>
    <t>II1. kārta</t>
  </si>
  <si>
    <t>III.karta</t>
  </si>
  <si>
    <t xml:space="preserve">Siltumizolācija - ekstrudēts putupolistirols EPS 150, b= 100 mm </t>
  </si>
  <si>
    <t xml:space="preserve">Skaņas izolācija Paroc SSB 1 vai analogs , b= 50mm </t>
  </si>
  <si>
    <t>G13</t>
  </si>
  <si>
    <t xml:space="preserve"> G5</t>
  </si>
  <si>
    <t>2. stāvs</t>
  </si>
  <si>
    <t xml:space="preserve"> G15</t>
  </si>
  <si>
    <t>III.kārta</t>
  </si>
  <si>
    <t>Nojume (AR-N-01; BK-N-2)</t>
  </si>
  <si>
    <t>Izlīdzinoša blietētas šķembas  b=150 mm</t>
  </si>
  <si>
    <t>Pamatu plātnes betonēšana no betona C30/37, XC2 ieskaitot veidņu montāžu, demontāžu, nomu</t>
  </si>
  <si>
    <t>Pamatu plātne  PM-1</t>
  </si>
  <si>
    <t>Metala sijas un kolonnas (BK-N-1)</t>
  </si>
  <si>
    <t>Jumta spāres (BK-N-3)</t>
  </si>
  <si>
    <t>Jumta spāru montāža</t>
  </si>
  <si>
    <t>Atkritumu nojume (AR-N-05; BK-N-5)</t>
  </si>
  <si>
    <t>Metāla konstrukciju un margu montāža , stiprinot ar bultskrūvēm un metāla ķīļiem,piemetinot pie ieliekamām detaļām</t>
  </si>
  <si>
    <t>Evakuācijas kāpnes AK-2b (BK-Dk1)</t>
  </si>
  <si>
    <t>Tāme sastādīta 2017.gada 29. septembrī</t>
  </si>
  <si>
    <t>_________________ Olga  Jasāne /29.09.2017./</t>
  </si>
  <si>
    <t>III. Kārta</t>
  </si>
  <si>
    <t>Kopsavilkuma aprēķini pa darbu vai konstruktīvo elementu veidiem Nr. 3</t>
  </si>
  <si>
    <t xml:space="preserve"> Vispārējie būvdarbi. III. kārta</t>
  </si>
  <si>
    <t>Jauna skolas ēka Ādažos III.kārta</t>
  </si>
  <si>
    <t>Būvniecības koptāme Nr.3</t>
  </si>
  <si>
    <t>KOPS3</t>
  </si>
  <si>
    <t>_________________ Aleksejs Providenko /29.09.2017./</t>
  </si>
  <si>
    <t>5-00770</t>
  </si>
  <si>
    <t xml:space="preserve">Jauna skolas ēka Ādažos </t>
  </si>
  <si>
    <t>Būves  adrese:</t>
  </si>
  <si>
    <t>Pasūtītāja būvniecības koptāme  Nr.3</t>
  </si>
  <si>
    <t>Darba veids vai konstruktīvā elementa nosaukums</t>
  </si>
  <si>
    <t>Tāmes izmaksas (euro)</t>
  </si>
  <si>
    <t>Darba alga (euro)</t>
  </si>
  <si>
    <t>Materiāli (euro)</t>
  </si>
  <si>
    <t>Mehānismi (euro)</t>
  </si>
  <si>
    <t>Darba nosaukums</t>
  </si>
  <si>
    <t>03-00000</t>
  </si>
  <si>
    <t>05-00000</t>
  </si>
  <si>
    <t>13-00000</t>
  </si>
  <si>
    <t>07-00000</t>
  </si>
  <si>
    <t>09-00000</t>
  </si>
  <si>
    <t>08-00000</t>
  </si>
  <si>
    <t>12-00000</t>
  </si>
  <si>
    <t>10-00000</t>
  </si>
  <si>
    <t>21-00000</t>
  </si>
  <si>
    <t>18-00000</t>
  </si>
  <si>
    <t>14-00000</t>
  </si>
  <si>
    <t>16-00000</t>
  </si>
  <si>
    <t>19-00000</t>
  </si>
  <si>
    <t>31-00000</t>
  </si>
  <si>
    <t>35-00000</t>
  </si>
  <si>
    <t xml:space="preserve">Tvaika izolācijas ieklāšana no  polietilēna plēves </t>
  </si>
  <si>
    <t xml:space="preserve">Tvaika izolācijas ieklāšana - filtraudums vai   polietilēna plēve </t>
  </si>
  <si>
    <t>Jaudas pastiprinātājs 4x125W, PRS-4P125</t>
  </si>
  <si>
    <t>Līnijas kontroles komplekts, LBB4442/00</t>
  </si>
  <si>
    <t>Sistēmas kabelis L=0.5m, LBB4416/01</t>
  </si>
  <si>
    <t>Skaļrunis 6 W(0,75W, 1,5W,6W), stiprināts pie sienas, LB1-UM06E-1</t>
  </si>
  <si>
    <t>Skaļrunis 12 W( 1,5W,6W,12W), iebūvēti griestos, LC4-UC12E</t>
  </si>
  <si>
    <t>Kabelis 2x0,8+0,8, ugunsdrošs kabelis, 30min nedegošs, RAMCRO</t>
  </si>
  <si>
    <t>Kabelis 3x1,5mm2, (N)HXH-FE 180/E30</t>
  </si>
  <si>
    <t>JE-LiYCY   2*2*0,5</t>
  </si>
  <si>
    <t>Gofrētā caurule 16 mm</t>
  </si>
  <si>
    <t>Gofrētā caurule 50 mm</t>
  </si>
  <si>
    <t>Cinkota (cinka slāņa biezums ne mazāks par 55 µm) kabeļu montāžas trepe 300mm, kpl. ar kronšteiniem, savienojumiem, stiprinājumiem un pagrieziena elementiem.</t>
  </si>
  <si>
    <t>Cinkota (cinka slāņa biezums ne mazāks par 55 µm) kabeļu montāžas trepe 200mm, kpl. ar kronšteiniem, savienojumiem, stiprinājumiem un pagrieziena elementiem.</t>
  </si>
  <si>
    <t>Cinkota (cinka slāņa biezums ne mazāks par 55 µm) kabeļu montāžas trepe 100mm, kpl. ar kronšteiniem, savienojumiem, stiprinājumiem un pagrieziena elementiem.</t>
  </si>
  <si>
    <t>Graudzāļu stādīšana un stādvietu sagatavošana - sniegb.altā zemzālīte (Luzula nivea 'Lucius')</t>
  </si>
  <si>
    <t>Betona apdobes ar sēdvirsmu, tips 1 (7x3.25m) 3 gb., tips 2 (6.5x3.25m) 3 gb.</t>
  </si>
  <si>
    <t>Micro SD/SDHC karte 32gb.</t>
  </si>
  <si>
    <t>Esošās grunts blietēšana ar rokas vibroblieti</t>
  </si>
  <si>
    <t>"PEIKKO" SBKL 100x150x70 montāža</t>
  </si>
  <si>
    <t>"PEIKKO"HPM 20/L montāža</t>
  </si>
  <si>
    <t>Enkurstiegru EST-1 montāža</t>
  </si>
  <si>
    <t>Enkurstiegru EST-2 montāža</t>
  </si>
  <si>
    <t>Enkurstiegru EST-3 montāža</t>
  </si>
  <si>
    <t>Ieliekamo detaļu ID-1 montāža</t>
  </si>
  <si>
    <t>"PEIKKO" ahpm 24L montāža</t>
  </si>
  <si>
    <t>Enkurbloku EB-1 montāža</t>
  </si>
  <si>
    <t>"PEIKKO" HPM 20/L l=350 montāža</t>
  </si>
  <si>
    <t>Cinkoto pakāpienu 1200x300 montāža</t>
  </si>
  <si>
    <t>Ķimisko enkuru D=16 B500B montāža</t>
  </si>
  <si>
    <t>"PEIKKO" HPM 16/L l=280 montāža</t>
  </si>
  <si>
    <t>Caurules montāža,  d=20mm</t>
  </si>
  <si>
    <t>Grīdas izlīdzināšana ar Vetonit 5500 75 mm biezumā</t>
  </si>
  <si>
    <t>Grīdas izlīdzināšana ar Vetonit 5500 73 mm biezumā</t>
  </si>
  <si>
    <t xml:space="preserve">Grīdas izlīdzināšana ar Vetonit 5500 65 mm biezumā </t>
  </si>
  <si>
    <t xml:space="preserve">Grīdas izlīdzināšana ar Vetonit 5500 68 mm biezumā </t>
  </si>
  <si>
    <t>Finanšu rezerves neparedzētiem darbiem (3%)</t>
  </si>
  <si>
    <t>PVN (21%)</t>
  </si>
  <si>
    <r>
      <t>m</t>
    </r>
    <r>
      <rPr>
        <vertAlign val="superscript"/>
        <sz val="10"/>
        <color theme="1"/>
        <rFont val="Times New Roman"/>
        <family val="1"/>
        <charset val="186"/>
      </rPr>
      <t>3</t>
    </r>
  </si>
  <si>
    <r>
      <t>m</t>
    </r>
    <r>
      <rPr>
        <vertAlign val="superscript"/>
        <sz val="10"/>
        <color theme="1"/>
        <rFont val="Times New Roman"/>
        <family val="1"/>
        <charset val="186"/>
      </rPr>
      <t>2</t>
    </r>
  </si>
  <si>
    <r>
      <t>m</t>
    </r>
    <r>
      <rPr>
        <sz val="10"/>
        <color theme="1"/>
        <rFont val="Calibri"/>
        <family val="2"/>
        <charset val="186"/>
      </rPr>
      <t>²</t>
    </r>
  </si>
  <si>
    <r>
      <t>Informācija par mehānisma komplektācijas </t>
    </r>
    <r>
      <rPr>
        <b/>
        <sz val="16"/>
        <color theme="1"/>
        <rFont val="Times New Roman"/>
        <family val="1"/>
        <charset val="186"/>
      </rPr>
      <t>aptuvenajām</t>
    </r>
    <r>
      <rPr>
        <sz val="16"/>
        <color theme="1"/>
        <rFont val="Times New Roman"/>
        <family val="1"/>
        <charset val="186"/>
      </rPr>
      <t> izmaksām un tehniskajām niansēm.</t>
    </r>
  </si>
  <si>
    <r>
      <t>1.Hawa mehānisma izmaksas vienam blokam 2x2 vērtnes ar augšējo sliedes stiprinājumu pie griestiem – </t>
    </r>
    <r>
      <rPr>
        <b/>
        <sz val="16"/>
        <color theme="1"/>
        <rFont val="Times New Roman"/>
        <family val="1"/>
        <charset val="186"/>
      </rPr>
      <t>4173.54Eur+PVN.</t>
    </r>
  </si>
  <si>
    <r>
      <t>Analogs risinājums no ražotāja Geze -  </t>
    </r>
    <r>
      <rPr>
        <b/>
        <sz val="16"/>
        <color theme="1"/>
        <rFont val="Times New Roman"/>
        <family val="1"/>
        <charset val="186"/>
      </rPr>
      <t>2394.04Eur+PVN.</t>
    </r>
  </si>
  <si>
    <r>
      <t>Slēģu panelis ar izmēru 3000x1250 – </t>
    </r>
    <r>
      <rPr>
        <b/>
        <sz val="16"/>
        <color theme="1"/>
        <rFont val="Times New Roman"/>
        <family val="1"/>
        <charset val="186"/>
      </rPr>
      <t>1129.31Eur+PVN</t>
    </r>
    <r>
      <rPr>
        <sz val="16"/>
        <color theme="1"/>
        <rFont val="Times New Roman"/>
        <family val="1"/>
        <charset val="186"/>
      </rPr>
      <t>.Kopējās izmaksas 4 paneļiem – </t>
    </r>
    <r>
      <rPr>
        <b/>
        <sz val="16"/>
        <color theme="1"/>
        <rFont val="Times New Roman"/>
        <family val="1"/>
        <charset val="186"/>
      </rPr>
      <t>4517.24Eur+PVN.</t>
    </r>
  </si>
  <si>
    <t>Tāmes izmaksas euro _______________</t>
  </si>
  <si>
    <t>Vienības izmaksas (euro)</t>
  </si>
  <si>
    <t>Summa (euro)</t>
  </si>
  <si>
    <t>Virsizdevumi (__%)</t>
  </si>
  <si>
    <t>Peļņa (__%)</t>
  </si>
  <si>
    <t>Darba devēja soc. Nodoklis (__%)</t>
  </si>
  <si>
    <t>PVN (__%)</t>
  </si>
  <si>
    <t>vai ekvivalents</t>
  </si>
  <si>
    <t>Piezīmes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</si>
</sst>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_(* \(#,##0.00\);_(* &quot;-&quot;??_);_(@_)"/>
    <numFmt numFmtId="164" formatCode="0.0%"/>
    <numFmt numFmtId="165" formatCode="&quot;Tāmes izmaksas &quot;#,##0.00&quot; euro&quot;"/>
    <numFmt numFmtId="166" formatCode="&quot;Par kopējo summu, euro &quot;#,##0.00"/>
    <numFmt numFmtId="167" formatCode="&quot;Kopējā darbietilpība, c/h &quot;#,##0.00"/>
    <numFmt numFmtId="168" formatCode="0.0"/>
    <numFmt numFmtId="169" formatCode="0.00;[Red]0.00"/>
    <numFmt numFmtId="170" formatCode="#,##0.0"/>
    <numFmt numFmtId="171" formatCode="0;[Red]0"/>
    <numFmt numFmtId="172" formatCode="#,##0.000"/>
    <numFmt numFmtId="173" formatCode="#,##0.0000"/>
  </numFmts>
  <fonts count="30">
    <font>
      <sz val="11"/>
      <color theme="1"/>
      <name val="Calibri"/>
      <family val="2"/>
      <scheme val="minor"/>
    </font>
    <font>
      <sz val="10"/>
      <name val="Arial"/>
      <family val="2"/>
      <charset val="186"/>
    </font>
    <font>
      <sz val="10"/>
      <name val="Arial"/>
      <family val="2"/>
      <charset val="1"/>
    </font>
    <font>
      <sz val="11"/>
      <color theme="1"/>
      <name val="Calibri"/>
      <family val="2"/>
      <scheme val="minor"/>
    </font>
    <font>
      <sz val="10"/>
      <color rgb="FF000000"/>
      <name val="Arial"/>
      <family val="2"/>
      <charset val="186"/>
    </font>
    <font>
      <sz val="10"/>
      <color indexed="8"/>
      <name val="Arial1"/>
      <charset val="186"/>
    </font>
    <font>
      <sz val="11"/>
      <color indexed="8"/>
      <name val="Calibri"/>
      <family val="2"/>
      <charset val="186"/>
    </font>
    <font>
      <sz val="11"/>
      <color theme="1"/>
      <name val="Calibri"/>
      <family val="2"/>
      <charset val="186"/>
      <scheme val="minor"/>
    </font>
    <font>
      <sz val="10"/>
      <name val="Helv"/>
    </font>
    <font>
      <u/>
      <sz val="11"/>
      <color theme="10"/>
      <name val="Calibri"/>
      <family val="2"/>
      <scheme val="minor"/>
    </font>
    <font>
      <sz val="10"/>
      <color theme="1"/>
      <name val="Times New Roman"/>
      <family val="1"/>
      <charset val="186"/>
    </font>
    <font>
      <sz val="11"/>
      <color theme="1"/>
      <name val="Times New Roman"/>
      <family val="1"/>
      <charset val="186"/>
    </font>
    <font>
      <sz val="8"/>
      <color theme="1"/>
      <name val="Times New Roman"/>
      <family val="1"/>
      <charset val="186"/>
    </font>
    <font>
      <b/>
      <sz val="16"/>
      <color theme="1"/>
      <name val="Times New Roman"/>
      <family val="1"/>
      <charset val="186"/>
    </font>
    <font>
      <b/>
      <sz val="10"/>
      <color theme="1"/>
      <name val="Times New Roman"/>
      <family val="1"/>
      <charset val="186"/>
    </font>
    <font>
      <sz val="16"/>
      <color theme="1"/>
      <name val="Times New Roman"/>
      <family val="1"/>
      <charset val="186"/>
    </font>
    <font>
      <sz val="9"/>
      <color theme="1"/>
      <name val="Times New Roman"/>
      <family val="1"/>
      <charset val="186"/>
    </font>
    <font>
      <vertAlign val="superscript"/>
      <sz val="10"/>
      <color theme="1"/>
      <name val="Times New Roman"/>
      <family val="1"/>
      <charset val="186"/>
    </font>
    <font>
      <sz val="10"/>
      <color theme="1"/>
      <name val="Times New Roman"/>
      <family val="1"/>
    </font>
    <font>
      <b/>
      <sz val="10"/>
      <color theme="1"/>
      <name val="Times New Roman"/>
      <family val="1"/>
    </font>
    <font>
      <sz val="10"/>
      <color theme="1"/>
      <name val="Times New Roman"/>
      <family val="1"/>
      <charset val="204"/>
    </font>
    <font>
      <b/>
      <i/>
      <sz val="10"/>
      <color theme="1"/>
      <name val="Times New Roman"/>
      <family val="1"/>
      <charset val="186"/>
    </font>
    <font>
      <sz val="10"/>
      <color theme="1"/>
      <name val="Calibri"/>
      <family val="2"/>
      <charset val="186"/>
    </font>
    <font>
      <i/>
      <sz val="10"/>
      <color theme="1"/>
      <name val="Times New Roman"/>
      <family val="1"/>
      <charset val="186"/>
    </font>
    <font>
      <u/>
      <sz val="11"/>
      <color theme="1"/>
      <name val="Calibri"/>
      <family val="2"/>
      <scheme val="minor"/>
    </font>
    <font>
      <b/>
      <sz val="9"/>
      <color theme="1"/>
      <name val="Times New Roman"/>
      <family val="1"/>
      <charset val="186"/>
    </font>
    <font>
      <b/>
      <sz val="9.5"/>
      <color theme="1"/>
      <name val="Arial"/>
      <family val="2"/>
      <charset val="186"/>
    </font>
    <font>
      <b/>
      <sz val="11"/>
      <color theme="1"/>
      <name val="Times New Roman"/>
      <family val="1"/>
      <charset val="186"/>
    </font>
    <font>
      <b/>
      <sz val="8"/>
      <color theme="1"/>
      <name val="Times New Roman"/>
      <family val="1"/>
      <charset val="186"/>
    </font>
    <font>
      <sz val="9.5"/>
      <color theme="1"/>
      <name val="Times New Roman"/>
      <family val="1"/>
      <charset val="186"/>
    </font>
  </fonts>
  <fills count="2">
    <fill>
      <patternFill patternType="none"/>
    </fill>
    <fill>
      <patternFill patternType="gray125"/>
    </fill>
  </fills>
  <borders count="6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right style="thin">
        <color indexed="64"/>
      </right>
      <top style="thin">
        <color indexed="64"/>
      </top>
      <bottom style="double">
        <color indexed="64"/>
      </bottom>
      <diagonal/>
    </border>
    <border>
      <left style="thin">
        <color indexed="8"/>
      </left>
      <right style="thin">
        <color indexed="8"/>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8"/>
      </top>
      <bottom style="thin">
        <color indexed="64"/>
      </bottom>
      <diagonal/>
    </border>
    <border>
      <left style="thin">
        <color auto="1"/>
      </left>
      <right style="thin">
        <color auto="1"/>
      </right>
      <top/>
      <bottom style="thin">
        <color auto="1"/>
      </bottom>
      <diagonal/>
    </border>
    <border>
      <left/>
      <right style="thin">
        <color auto="1"/>
      </right>
      <top style="thin">
        <color indexed="64"/>
      </top>
      <bottom/>
      <diagonal/>
    </border>
    <border>
      <left style="thin">
        <color auto="1"/>
      </left>
      <right/>
      <top style="double">
        <color indexed="64"/>
      </top>
      <bottom style="thin">
        <color auto="1"/>
      </bottom>
      <diagonal/>
    </border>
    <border>
      <left/>
      <right style="thin">
        <color auto="1"/>
      </right>
      <top style="double">
        <color indexed="64"/>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auto="1"/>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auto="1"/>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18">
    <xf numFmtId="0" fontId="0" fillId="0" borderId="0"/>
    <xf numFmtId="0" fontId="1" fillId="0" borderId="0"/>
    <xf numFmtId="0" fontId="2" fillId="0" borderId="0"/>
    <xf numFmtId="43" fontId="3" fillId="0" borderId="0" applyFont="0" applyFill="0" applyBorder="0" applyAlignment="0" applyProtection="0"/>
    <xf numFmtId="0" fontId="1" fillId="0" borderId="0"/>
    <xf numFmtId="0" fontId="1" fillId="0" borderId="0"/>
    <xf numFmtId="0" fontId="4" fillId="0" borderId="0" applyNumberFormat="0" applyFont="0" applyBorder="0" applyProtection="0"/>
    <xf numFmtId="0" fontId="5" fillId="0" borderId="0"/>
    <xf numFmtId="0" fontId="6" fillId="0" borderId="0"/>
    <xf numFmtId="0" fontId="1" fillId="0" borderId="0">
      <alignment vertical="center"/>
    </xf>
    <xf numFmtId="0" fontId="7" fillId="0" borderId="0"/>
    <xf numFmtId="0" fontId="1" fillId="0" borderId="0"/>
    <xf numFmtId="0" fontId="1" fillId="0" borderId="0"/>
    <xf numFmtId="0" fontId="8" fillId="0" borderId="0"/>
    <xf numFmtId="0" fontId="1" fillId="0" borderId="0"/>
    <xf numFmtId="0" fontId="9" fillId="0" borderId="0" applyNumberFormat="0" applyFill="0" applyBorder="0" applyAlignment="0" applyProtection="0"/>
    <xf numFmtId="0" fontId="1" fillId="0" borderId="0"/>
    <xf numFmtId="0" fontId="3" fillId="0" borderId="0"/>
  </cellStyleXfs>
  <cellXfs count="651">
    <xf numFmtId="0" fontId="0" fillId="0" borderId="0" xfId="0"/>
    <xf numFmtId="0" fontId="10" fillId="0" borderId="7"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1" fillId="0" borderId="0" xfId="0" applyFont="1" applyFill="1"/>
    <xf numFmtId="0" fontId="11" fillId="0" borderId="0" xfId="0" applyFont="1" applyFill="1" applyAlignment="1">
      <alignment horizontal="right"/>
    </xf>
    <xf numFmtId="0" fontId="11" fillId="0" borderId="0" xfId="0" applyFont="1" applyFill="1" applyBorder="1" applyAlignment="1">
      <alignment horizontal="right"/>
    </xf>
    <xf numFmtId="0" fontId="12" fillId="0" borderId="0" xfId="0" applyFont="1" applyFill="1" applyAlignment="1">
      <alignment horizontal="right" vertical="top"/>
    </xf>
    <xf numFmtId="0" fontId="12" fillId="0" borderId="0" xfId="0" applyFont="1" applyFill="1" applyAlignment="1">
      <alignment horizontal="center" vertical="top"/>
    </xf>
    <xf numFmtId="0" fontId="10" fillId="0" borderId="0" xfId="0" applyFont="1" applyFill="1"/>
    <xf numFmtId="0" fontId="10" fillId="0" borderId="0" xfId="0" applyFont="1" applyFill="1" applyAlignment="1">
      <alignment horizontal="right"/>
    </xf>
    <xf numFmtId="0" fontId="10" fillId="0" borderId="2"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xf>
    <xf numFmtId="49" fontId="10" fillId="0" borderId="8" xfId="0" applyNumberFormat="1" applyFont="1" applyFill="1" applyBorder="1" applyAlignment="1">
      <alignment horizontal="left" vertical="center" wrapText="1"/>
    </xf>
    <xf numFmtId="4" fontId="10" fillId="0" borderId="8" xfId="0" applyNumberFormat="1" applyFont="1" applyFill="1" applyBorder="1" applyAlignment="1">
      <alignment horizontal="right" vertical="center" shrinkToFit="1"/>
    </xf>
    <xf numFmtId="0" fontId="10" fillId="0" borderId="2" xfId="0" applyFont="1" applyFill="1" applyBorder="1" applyAlignment="1">
      <alignment horizontal="center" vertical="center"/>
    </xf>
    <xf numFmtId="0" fontId="10" fillId="0" borderId="2" xfId="0" applyNumberFormat="1"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4" fontId="10" fillId="0" borderId="2" xfId="0" applyNumberFormat="1" applyFont="1" applyFill="1" applyBorder="1" applyAlignment="1">
      <alignment horizontal="right" vertical="center" shrinkToFit="1"/>
    </xf>
    <xf numFmtId="0" fontId="10" fillId="0" borderId="9" xfId="0" applyFont="1" applyFill="1" applyBorder="1" applyAlignment="1">
      <alignment horizontal="center" vertical="center"/>
    </xf>
    <xf numFmtId="0" fontId="10" fillId="0" borderId="9" xfId="0" applyNumberFormat="1" applyFont="1" applyFill="1" applyBorder="1" applyAlignment="1">
      <alignment horizontal="left" vertical="center" wrapText="1"/>
    </xf>
    <xf numFmtId="4" fontId="10" fillId="0" borderId="9" xfId="0" applyNumberFormat="1" applyFont="1" applyFill="1" applyBorder="1" applyAlignment="1">
      <alignment horizontal="right" vertical="center" shrinkToFit="1"/>
    </xf>
    <xf numFmtId="0" fontId="14" fillId="0" borderId="5" xfId="0" applyNumberFormat="1" applyFont="1" applyFill="1" applyBorder="1" applyAlignment="1">
      <alignment horizontal="right" vertical="center" wrapText="1"/>
    </xf>
    <xf numFmtId="4" fontId="14" fillId="0" borderId="2" xfId="0" applyNumberFormat="1" applyFont="1" applyFill="1" applyBorder="1" applyAlignment="1">
      <alignment horizontal="right" vertical="center" shrinkToFit="1"/>
    </xf>
    <xf numFmtId="9" fontId="10" fillId="0" borderId="5" xfId="0" applyNumberFormat="1" applyFont="1" applyFill="1" applyBorder="1" applyAlignment="1">
      <alignment horizontal="center" vertical="center" wrapText="1"/>
    </xf>
    <xf numFmtId="0" fontId="10" fillId="0" borderId="5" xfId="0" applyNumberFormat="1" applyFont="1" applyFill="1" applyBorder="1" applyAlignment="1">
      <alignment horizontal="left" vertical="center" wrapText="1"/>
    </xf>
    <xf numFmtId="10" fontId="10" fillId="0" borderId="35" xfId="0" applyNumberFormat="1" applyFont="1" applyFill="1" applyBorder="1" applyAlignment="1">
      <alignment horizontal="center" vertical="center" wrapText="1"/>
    </xf>
    <xf numFmtId="4" fontId="10" fillId="0" borderId="31" xfId="0" applyNumberFormat="1" applyFont="1" applyFill="1" applyBorder="1" applyAlignment="1">
      <alignment horizontal="right" vertical="center" shrinkToFit="1"/>
    </xf>
    <xf numFmtId="0" fontId="10" fillId="0" borderId="5" xfId="0" applyNumberFormat="1" applyFont="1" applyFill="1" applyBorder="1" applyAlignment="1">
      <alignment horizontal="left" vertical="center" wrapText="1" indent="3"/>
    </xf>
    <xf numFmtId="0" fontId="10" fillId="0" borderId="0" xfId="0" applyNumberFormat="1" applyFont="1" applyFill="1" applyBorder="1" applyAlignment="1">
      <alignment horizontal="left" vertical="center" wrapText="1"/>
    </xf>
    <xf numFmtId="4" fontId="10" fillId="0" borderId="0" xfId="0" applyNumberFormat="1" applyFont="1" applyFill="1" applyBorder="1" applyAlignment="1">
      <alignment horizontal="right" vertical="center" shrinkToFit="1"/>
    </xf>
    <xf numFmtId="0"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2" fillId="0" borderId="0" xfId="0" applyFont="1" applyFill="1" applyAlignment="1">
      <alignment horizontal="left" vertical="top"/>
    </xf>
    <xf numFmtId="0" fontId="10" fillId="0" borderId="1"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Alignment="1">
      <alignment horizontal="center"/>
    </xf>
    <xf numFmtId="1" fontId="10" fillId="0" borderId="8" xfId="0" applyNumberFormat="1" applyFont="1" applyFill="1" applyBorder="1" applyAlignment="1">
      <alignment horizontal="center" vertical="center"/>
    </xf>
    <xf numFmtId="1" fontId="10" fillId="0" borderId="8" xfId="0" applyNumberFormat="1" applyFont="1" applyFill="1" applyBorder="1" applyAlignment="1">
      <alignment horizontal="center" vertical="center" wrapText="1"/>
    </xf>
    <xf numFmtId="1" fontId="10" fillId="0" borderId="8" xfId="0" applyNumberFormat="1" applyFont="1" applyFill="1" applyBorder="1" applyAlignment="1">
      <alignment horizontal="center" vertical="center" shrinkToFit="1"/>
    </xf>
    <xf numFmtId="0" fontId="10" fillId="0" borderId="31" xfId="0" applyFont="1" applyFill="1" applyBorder="1" applyAlignment="1">
      <alignment horizontal="center" vertical="center"/>
    </xf>
    <xf numFmtId="0" fontId="16" fillId="0" borderId="31" xfId="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2" fontId="10" fillId="0" borderId="31" xfId="0" applyNumberFormat="1" applyFont="1" applyFill="1" applyBorder="1" applyAlignment="1">
      <alignment horizontal="center" vertical="center"/>
    </xf>
    <xf numFmtId="0" fontId="14" fillId="0" borderId="36" xfId="0" applyNumberFormat="1" applyFont="1" applyFill="1" applyBorder="1" applyAlignment="1">
      <alignment horizontal="center" vertical="center" wrapText="1"/>
    </xf>
    <xf numFmtId="0" fontId="12" fillId="0" borderId="31" xfId="1" applyFont="1" applyFill="1" applyBorder="1" applyAlignment="1">
      <alignment horizontal="center" vertical="center" wrapText="1"/>
    </xf>
    <xf numFmtId="0" fontId="10" fillId="0" borderId="3" xfId="0" applyNumberFormat="1" applyFont="1" applyFill="1" applyBorder="1" applyAlignment="1">
      <alignment horizontal="left" vertical="center" wrapText="1"/>
    </xf>
    <xf numFmtId="2" fontId="10" fillId="0" borderId="2" xfId="0" applyNumberFormat="1" applyFont="1" applyFill="1" applyBorder="1" applyAlignment="1">
      <alignment horizontal="center" vertical="center"/>
    </xf>
    <xf numFmtId="0" fontId="14" fillId="0" borderId="2" xfId="8" applyFont="1" applyFill="1" applyBorder="1" applyAlignment="1">
      <alignment horizontal="center" vertical="center" wrapText="1"/>
    </xf>
    <xf numFmtId="0" fontId="10" fillId="0" borderId="2" xfId="8" applyFont="1" applyFill="1" applyBorder="1" applyAlignment="1">
      <alignment horizontal="center" vertical="center"/>
    </xf>
    <xf numFmtId="2" fontId="10" fillId="0" borderId="2" xfId="8" applyNumberFormat="1" applyFont="1" applyFill="1" applyBorder="1" applyAlignment="1">
      <alignment horizontal="center" vertical="center"/>
    </xf>
    <xf numFmtId="0" fontId="10" fillId="0" borderId="16" xfId="0" applyFont="1" applyFill="1" applyBorder="1" applyAlignment="1">
      <alignment horizontal="center" vertical="center"/>
    </xf>
    <xf numFmtId="0" fontId="16" fillId="0" borderId="2" xfId="1" applyFont="1" applyFill="1" applyBorder="1" applyAlignment="1">
      <alignment horizontal="center" vertical="center" wrapText="1"/>
    </xf>
    <xf numFmtId="0" fontId="14" fillId="0" borderId="2" xfId="0" applyNumberFormat="1" applyFont="1" applyFill="1" applyBorder="1" applyAlignment="1">
      <alignment horizontal="center" vertical="center" wrapText="1"/>
    </xf>
    <xf numFmtId="0" fontId="10" fillId="0" borderId="2" xfId="0" applyFont="1" applyFill="1" applyBorder="1"/>
    <xf numFmtId="0" fontId="10" fillId="0" borderId="2" xfId="0" applyNumberFormat="1" applyFont="1" applyFill="1" applyBorder="1" applyAlignment="1">
      <alignment horizontal="right" vertical="center" wrapText="1"/>
    </xf>
    <xf numFmtId="0" fontId="10" fillId="0" borderId="3" xfId="0" applyNumberFormat="1" applyFont="1" applyFill="1" applyBorder="1" applyAlignment="1">
      <alignment horizontal="right" vertical="center" wrapText="1"/>
    </xf>
    <xf numFmtId="1" fontId="10" fillId="0" borderId="2" xfId="0" applyNumberFormat="1" applyFont="1" applyFill="1" applyBorder="1" applyAlignment="1">
      <alignment horizontal="center" vertical="center"/>
    </xf>
    <xf numFmtId="0" fontId="10" fillId="0" borderId="2" xfId="0" applyNumberFormat="1" applyFont="1" applyFill="1" applyBorder="1" applyAlignment="1">
      <alignment vertical="center" wrapText="1"/>
    </xf>
    <xf numFmtId="0" fontId="10" fillId="0" borderId="2" xfId="0" applyFont="1" applyFill="1" applyBorder="1" applyAlignment="1">
      <alignment vertical="center"/>
    </xf>
    <xf numFmtId="0" fontId="10" fillId="0" borderId="2" xfId="0" applyFont="1" applyFill="1" applyBorder="1" applyAlignment="1">
      <alignment horizontal="left" vertical="center" wrapText="1"/>
    </xf>
    <xf numFmtId="4" fontId="10" fillId="0" borderId="2" xfId="2" applyNumberFormat="1" applyFont="1" applyFill="1" applyBorder="1" applyAlignment="1" applyProtection="1">
      <alignment horizontal="right" vertical="center"/>
      <protection locked="0"/>
    </xf>
    <xf numFmtId="0" fontId="10" fillId="0" borderId="5" xfId="0" applyFont="1" applyFill="1" applyBorder="1" applyAlignment="1">
      <alignment horizontal="center" vertical="center"/>
    </xf>
    <xf numFmtId="0" fontId="10" fillId="0" borderId="3" xfId="0" applyFont="1" applyFill="1" applyBorder="1" applyAlignment="1">
      <alignment horizontal="left" vertical="center" wrapText="1"/>
    </xf>
    <xf numFmtId="0" fontId="14" fillId="0" borderId="3" xfId="0" applyFont="1" applyFill="1" applyBorder="1" applyAlignment="1">
      <alignment horizontal="center" vertical="center" wrapText="1"/>
    </xf>
    <xf numFmtId="0" fontId="14" fillId="0" borderId="2" xfId="0" applyNumberFormat="1" applyFont="1" applyFill="1" applyBorder="1" applyAlignment="1">
      <alignment vertical="center" wrapText="1"/>
    </xf>
    <xf numFmtId="0" fontId="10" fillId="0" borderId="2" xfId="8" applyFont="1" applyFill="1" applyBorder="1" applyAlignment="1">
      <alignment horizontal="left" vertical="center" wrapText="1"/>
    </xf>
    <xf numFmtId="0" fontId="10" fillId="0" borderId="2" xfId="8" applyFont="1" applyFill="1" applyBorder="1" applyAlignment="1" applyProtection="1">
      <alignment horizontal="center" vertical="center"/>
      <protection locked="0"/>
    </xf>
    <xf numFmtId="169" fontId="10" fillId="0" borderId="2" xfId="8" applyNumberFormat="1" applyFont="1" applyFill="1" applyBorder="1" applyAlignment="1">
      <alignment horizontal="center" vertical="center"/>
    </xf>
    <xf numFmtId="4" fontId="10" fillId="0" borderId="2" xfId="0" applyNumberFormat="1" applyFont="1" applyFill="1" applyBorder="1" applyAlignment="1">
      <alignment horizontal="center" vertical="center" shrinkToFit="1"/>
    </xf>
    <xf numFmtId="49" fontId="10" fillId="0" borderId="9" xfId="0" applyNumberFormat="1" applyFont="1" applyFill="1" applyBorder="1" applyAlignment="1">
      <alignment horizontal="left" vertical="center" wrapText="1"/>
    </xf>
    <xf numFmtId="49" fontId="10" fillId="0" borderId="9" xfId="0" applyNumberFormat="1" applyFont="1" applyFill="1" applyBorder="1" applyAlignment="1">
      <alignment horizontal="center" vertical="center"/>
    </xf>
    <xf numFmtId="3" fontId="10" fillId="0" borderId="9" xfId="0" applyNumberFormat="1" applyFont="1" applyFill="1" applyBorder="1" applyAlignment="1">
      <alignment horizontal="center" vertical="center" shrinkToFit="1"/>
    </xf>
    <xf numFmtId="4" fontId="10" fillId="0" borderId="9" xfId="0" applyNumberFormat="1" applyFont="1" applyFill="1" applyBorder="1" applyAlignment="1">
      <alignment horizontal="center" vertical="center" shrinkToFit="1"/>
    </xf>
    <xf numFmtId="0" fontId="11" fillId="0" borderId="0" xfId="0" applyFont="1" applyFill="1" applyAlignment="1">
      <alignment horizontal="center"/>
    </xf>
    <xf numFmtId="0" fontId="12" fillId="0" borderId="0" xfId="0" applyFont="1" applyFill="1" applyBorder="1" applyAlignment="1">
      <alignment horizontal="center" vertical="top"/>
    </xf>
    <xf numFmtId="0" fontId="11" fillId="0" borderId="0" xfId="0" applyFont="1" applyFill="1" applyBorder="1"/>
    <xf numFmtId="0" fontId="10" fillId="0" borderId="0" xfId="0" applyFont="1" applyFill="1" applyBorder="1" applyAlignment="1">
      <alignment horizontal="right" vertical="center"/>
    </xf>
    <xf numFmtId="0" fontId="10" fillId="0" borderId="0" xfId="0" applyFont="1" applyFill="1" applyAlignment="1">
      <alignment horizontal="left" vertical="center"/>
    </xf>
    <xf numFmtId="0" fontId="10" fillId="0" borderId="0" xfId="0" applyFont="1" applyFill="1" applyAlignment="1">
      <alignment vertical="top"/>
    </xf>
    <xf numFmtId="0" fontId="12" fillId="0" borderId="0" xfId="0" applyFont="1" applyFill="1" applyBorder="1" applyAlignment="1">
      <alignment vertical="top"/>
    </xf>
    <xf numFmtId="0" fontId="10" fillId="0" borderId="0" xfId="0" applyFont="1" applyFill="1" applyAlignment="1">
      <alignment horizontal="center" vertical="top"/>
    </xf>
    <xf numFmtId="0" fontId="10" fillId="0" borderId="0" xfId="0" applyFont="1" applyFill="1" applyAlignment="1">
      <alignment horizontal="left" wrapText="1"/>
    </xf>
    <xf numFmtId="0" fontId="10" fillId="0" borderId="20" xfId="0" applyFont="1" applyFill="1" applyBorder="1" applyAlignment="1">
      <alignment horizontal="center" vertical="center"/>
    </xf>
    <xf numFmtId="0" fontId="16" fillId="0" borderId="20" xfId="1" applyFont="1" applyFill="1" applyBorder="1" applyAlignment="1">
      <alignment horizontal="center" vertical="center" wrapText="1"/>
    </xf>
    <xf numFmtId="0" fontId="10" fillId="0" borderId="20" xfId="10" applyNumberFormat="1" applyFont="1" applyFill="1" applyBorder="1" applyAlignment="1">
      <alignment horizontal="center" vertical="center"/>
    </xf>
    <xf numFmtId="2" fontId="10" fillId="0" borderId="20" xfId="10" applyNumberFormat="1" applyFont="1" applyFill="1" applyBorder="1" applyAlignment="1">
      <alignment horizontal="center" vertical="center"/>
    </xf>
    <xf numFmtId="4" fontId="10" fillId="0" borderId="20" xfId="0" applyNumberFormat="1" applyFont="1" applyFill="1" applyBorder="1" applyAlignment="1">
      <alignment horizontal="right" vertical="center" shrinkToFit="1"/>
    </xf>
    <xf numFmtId="4" fontId="18" fillId="0" borderId="20" xfId="0" applyNumberFormat="1" applyFont="1" applyFill="1" applyBorder="1" applyAlignment="1">
      <alignment horizontal="right" vertical="center" shrinkToFit="1"/>
    </xf>
    <xf numFmtId="0" fontId="10" fillId="0" borderId="20" xfId="10" applyFont="1" applyFill="1" applyBorder="1" applyAlignment="1">
      <alignment horizontal="left" wrapText="1"/>
    </xf>
    <xf numFmtId="1" fontId="10" fillId="0" borderId="20" xfId="10" applyNumberFormat="1" applyFont="1" applyFill="1" applyBorder="1" applyAlignment="1">
      <alignment horizontal="left" wrapText="1"/>
    </xf>
    <xf numFmtId="1" fontId="10" fillId="0" borderId="20" xfId="10" applyNumberFormat="1" applyFont="1" applyFill="1" applyBorder="1" applyAlignment="1">
      <alignment horizontal="center" vertical="center"/>
    </xf>
    <xf numFmtId="0" fontId="10" fillId="0" borderId="2" xfId="10" applyNumberFormat="1" applyFont="1" applyFill="1" applyBorder="1" applyAlignment="1">
      <alignment horizontal="center" vertical="center"/>
    </xf>
    <xf numFmtId="2" fontId="10" fillId="0" borderId="2" xfId="10" applyNumberFormat="1" applyFont="1" applyFill="1" applyBorder="1" applyAlignment="1">
      <alignment horizontal="center" vertical="center"/>
    </xf>
    <xf numFmtId="0" fontId="11" fillId="0" borderId="0" xfId="0" applyFont="1" applyFill="1" applyAlignment="1">
      <alignment horizontal="left" wrapText="1"/>
    </xf>
    <xf numFmtId="4" fontId="11" fillId="0" borderId="0" xfId="0" applyNumberFormat="1" applyFont="1" applyFill="1"/>
    <xf numFmtId="1" fontId="10" fillId="0" borderId="18" xfId="0" applyNumberFormat="1" applyFont="1" applyFill="1" applyBorder="1" applyAlignment="1">
      <alignment horizontal="center" vertical="center" wrapText="1"/>
    </xf>
    <xf numFmtId="0" fontId="18" fillId="0" borderId="2" xfId="0" applyFont="1" applyFill="1" applyBorder="1" applyAlignment="1">
      <alignment horizontal="center" vertical="center"/>
    </xf>
    <xf numFmtId="49" fontId="14" fillId="0" borderId="2" xfId="0" applyNumberFormat="1" applyFont="1" applyFill="1" applyBorder="1" applyAlignment="1">
      <alignment horizontal="center" vertical="center" wrapText="1"/>
    </xf>
    <xf numFmtId="49" fontId="18" fillId="0" borderId="2" xfId="0" applyNumberFormat="1" applyFont="1" applyFill="1" applyBorder="1" applyAlignment="1">
      <alignment horizontal="center" vertical="center"/>
    </xf>
    <xf numFmtId="4" fontId="18" fillId="0" borderId="2" xfId="0" applyNumberFormat="1" applyFont="1" applyFill="1" applyBorder="1" applyAlignment="1">
      <alignment horizontal="center" vertical="center" shrinkToFit="1"/>
    </xf>
    <xf numFmtId="4" fontId="18" fillId="0" borderId="2" xfId="0" applyNumberFormat="1" applyFont="1" applyFill="1" applyBorder="1" applyAlignment="1">
      <alignment horizontal="right" vertical="center" shrinkToFit="1"/>
    </xf>
    <xf numFmtId="0" fontId="0" fillId="0" borderId="0" xfId="0" applyFont="1" applyFill="1"/>
    <xf numFmtId="49" fontId="18" fillId="0" borderId="2" xfId="0" applyNumberFormat="1" applyFont="1" applyFill="1" applyBorder="1" applyAlignment="1">
      <alignment horizontal="left" vertical="center" wrapText="1"/>
    </xf>
    <xf numFmtId="3" fontId="18" fillId="0" borderId="2" xfId="0" applyNumberFormat="1" applyFont="1" applyFill="1" applyBorder="1" applyAlignment="1">
      <alignment horizontal="center" vertical="center" shrinkToFit="1"/>
    </xf>
    <xf numFmtId="49" fontId="18" fillId="0" borderId="31" xfId="0" applyNumberFormat="1" applyFont="1" applyFill="1" applyBorder="1" applyAlignment="1">
      <alignment horizontal="left" vertical="center" wrapText="1"/>
    </xf>
    <xf numFmtId="0" fontId="18" fillId="0" borderId="49" xfId="0" applyFont="1" applyFill="1" applyBorder="1" applyAlignment="1">
      <alignment horizontal="center" vertical="center"/>
    </xf>
    <xf numFmtId="0" fontId="16" fillId="0" borderId="49" xfId="1" applyFont="1" applyFill="1" applyBorder="1" applyAlignment="1">
      <alignment horizontal="center" vertical="center" wrapText="1"/>
    </xf>
    <xf numFmtId="49" fontId="18" fillId="0" borderId="49" xfId="0" applyNumberFormat="1" applyFont="1" applyFill="1" applyBorder="1" applyAlignment="1">
      <alignment horizontal="center" vertical="center"/>
    </xf>
    <xf numFmtId="4" fontId="18" fillId="0" borderId="49" xfId="0" applyNumberFormat="1" applyFont="1" applyFill="1" applyBorder="1" applyAlignment="1">
      <alignment horizontal="center" vertical="center" shrinkToFit="1"/>
    </xf>
    <xf numFmtId="4" fontId="18" fillId="0" borderId="49" xfId="0" applyNumberFormat="1" applyFont="1" applyFill="1" applyBorder="1" applyAlignment="1">
      <alignment horizontal="right" vertical="center" shrinkToFit="1"/>
    </xf>
    <xf numFmtId="0" fontId="10" fillId="0" borderId="7" xfId="0" applyFont="1" applyFill="1" applyBorder="1" applyAlignment="1">
      <alignment horizontal="center" vertical="center"/>
    </xf>
    <xf numFmtId="0" fontId="16" fillId="0" borderId="7" xfId="1" applyFont="1" applyFill="1" applyBorder="1" applyAlignment="1">
      <alignment horizontal="center" vertical="center" wrapText="1"/>
    </xf>
    <xf numFmtId="4" fontId="10" fillId="0" borderId="7" xfId="0" applyNumberFormat="1" applyFont="1" applyFill="1" applyBorder="1" applyAlignment="1">
      <alignment horizontal="right" vertical="center" shrinkToFit="1"/>
    </xf>
    <xf numFmtId="0" fontId="18" fillId="0" borderId="20" xfId="0" applyFont="1" applyFill="1" applyBorder="1" applyAlignment="1">
      <alignment horizontal="center" vertical="center"/>
    </xf>
    <xf numFmtId="49" fontId="14" fillId="0" borderId="20" xfId="0" applyNumberFormat="1" applyFont="1" applyFill="1" applyBorder="1" applyAlignment="1">
      <alignment horizontal="center" vertical="center" wrapText="1"/>
    </xf>
    <xf numFmtId="49" fontId="18" fillId="0" borderId="20" xfId="0" applyNumberFormat="1" applyFont="1" applyFill="1" applyBorder="1" applyAlignment="1">
      <alignment horizontal="center" vertical="center"/>
    </xf>
    <xf numFmtId="4" fontId="18" fillId="0" borderId="20" xfId="0" applyNumberFormat="1" applyFont="1" applyFill="1" applyBorder="1" applyAlignment="1">
      <alignment horizontal="center" vertical="center" shrinkToFit="1"/>
    </xf>
    <xf numFmtId="49" fontId="18" fillId="0" borderId="20" xfId="0" applyNumberFormat="1" applyFont="1" applyFill="1" applyBorder="1" applyAlignment="1">
      <alignment vertical="center" wrapText="1"/>
    </xf>
    <xf numFmtId="3" fontId="18" fillId="0" borderId="20" xfId="0" applyNumberFormat="1" applyFont="1" applyFill="1" applyBorder="1" applyAlignment="1">
      <alignment horizontal="center" vertical="center" shrinkToFit="1"/>
    </xf>
    <xf numFmtId="0" fontId="10" fillId="0" borderId="2" xfId="0" applyFont="1" applyFill="1" applyBorder="1" applyAlignment="1">
      <alignment vertical="center" wrapText="1"/>
    </xf>
    <xf numFmtId="4" fontId="19" fillId="0" borderId="2" xfId="0" applyNumberFormat="1" applyFont="1" applyFill="1" applyBorder="1" applyAlignment="1">
      <alignment horizontal="right" vertical="center" shrinkToFit="1"/>
    </xf>
    <xf numFmtId="0" fontId="10" fillId="0" borderId="0" xfId="0" applyFont="1" applyFill="1" applyAlignment="1">
      <alignment vertical="center"/>
    </xf>
    <xf numFmtId="2" fontId="20" fillId="0" borderId="2" xfId="0" applyNumberFormat="1" applyFont="1" applyFill="1" applyBorder="1" applyAlignment="1">
      <alignment horizontal="right" vertical="top" wrapText="1"/>
    </xf>
    <xf numFmtId="49" fontId="10" fillId="0" borderId="2" xfId="0" applyNumberFormat="1" applyFont="1" applyFill="1" applyBorder="1" applyAlignment="1">
      <alignment vertical="center" wrapText="1"/>
    </xf>
    <xf numFmtId="2" fontId="20" fillId="0" borderId="2" xfId="0" applyNumberFormat="1" applyFont="1" applyFill="1" applyBorder="1" applyAlignment="1">
      <alignment horizontal="right" vertical="center" wrapText="1"/>
    </xf>
    <xf numFmtId="2" fontId="20" fillId="0" borderId="2" xfId="0" applyNumberFormat="1" applyFont="1" applyFill="1" applyBorder="1" applyAlignment="1">
      <alignment horizontal="center" vertical="center" wrapText="1"/>
    </xf>
    <xf numFmtId="170" fontId="18" fillId="0" borderId="2" xfId="0" applyNumberFormat="1" applyFont="1" applyFill="1" applyBorder="1" applyAlignment="1">
      <alignment horizontal="center" vertical="center" shrinkToFit="1"/>
    </xf>
    <xf numFmtId="0" fontId="21" fillId="0" borderId="0" xfId="0" applyFont="1" applyFill="1"/>
    <xf numFmtId="4" fontId="11" fillId="0" borderId="0" xfId="0" applyNumberFormat="1" applyFont="1" applyFill="1" applyAlignment="1">
      <alignment horizontal="center"/>
    </xf>
    <xf numFmtId="49" fontId="14" fillId="0" borderId="26" xfId="0" applyNumberFormat="1" applyFont="1" applyFill="1" applyBorder="1" applyAlignment="1">
      <alignment horizontal="center" vertical="center" wrapText="1"/>
    </xf>
    <xf numFmtId="49" fontId="10" fillId="0" borderId="26" xfId="0" applyNumberFormat="1" applyFont="1" applyFill="1" applyBorder="1" applyAlignment="1">
      <alignment horizontal="center" vertical="center"/>
    </xf>
    <xf numFmtId="3" fontId="10" fillId="0" borderId="26" xfId="0" applyNumberFormat="1" applyFont="1" applyFill="1" applyBorder="1" applyAlignment="1">
      <alignment horizontal="center" vertical="center" shrinkToFit="1"/>
    </xf>
    <xf numFmtId="4" fontId="10" fillId="0" borderId="26" xfId="0" applyNumberFormat="1" applyFont="1" applyFill="1" applyBorder="1" applyAlignment="1">
      <alignment horizontal="right" vertical="center" shrinkToFit="1"/>
    </xf>
    <xf numFmtId="49" fontId="10" fillId="0" borderId="26" xfId="0" applyNumberFormat="1" applyFont="1" applyFill="1" applyBorder="1" applyAlignment="1">
      <alignment horizontal="left" vertical="center" wrapText="1"/>
    </xf>
    <xf numFmtId="4" fontId="10" fillId="0" borderId="26" xfId="0" applyNumberFormat="1" applyFont="1" applyFill="1" applyBorder="1" applyAlignment="1">
      <alignment horizontal="center" vertical="center" shrinkToFit="1"/>
    </xf>
    <xf numFmtId="4" fontId="18" fillId="0" borderId="26" xfId="0" applyNumberFormat="1" applyFont="1" applyFill="1" applyBorder="1" applyAlignment="1">
      <alignment horizontal="right" vertical="center" shrinkToFit="1"/>
    </xf>
    <xf numFmtId="49" fontId="10" fillId="0" borderId="20" xfId="0" applyNumberFormat="1" applyFont="1" applyFill="1" applyBorder="1" applyAlignment="1">
      <alignment horizontal="left" vertical="center" wrapText="1"/>
    </xf>
    <xf numFmtId="49" fontId="10" fillId="0" borderId="6" xfId="0" applyNumberFormat="1" applyFont="1" applyFill="1" applyBorder="1" applyAlignment="1">
      <alignment horizontal="left" vertical="center" wrapText="1"/>
    </xf>
    <xf numFmtId="49" fontId="10" fillId="0" borderId="6" xfId="0" applyNumberFormat="1" applyFont="1" applyFill="1" applyBorder="1" applyAlignment="1">
      <alignment horizontal="center" vertical="center"/>
    </xf>
    <xf numFmtId="3" fontId="10" fillId="0" borderId="6" xfId="0" applyNumberFormat="1" applyFont="1" applyFill="1" applyBorder="1" applyAlignment="1">
      <alignment horizontal="center" vertical="center" shrinkToFit="1"/>
    </xf>
    <xf numFmtId="4" fontId="10" fillId="0" borderId="6" xfId="0" applyNumberFormat="1" applyFont="1" applyFill="1" applyBorder="1" applyAlignment="1">
      <alignment horizontal="right" vertical="center" shrinkToFit="1"/>
    </xf>
    <xf numFmtId="1" fontId="10" fillId="0" borderId="8" xfId="0" applyNumberFormat="1" applyFont="1" applyFill="1" applyBorder="1" applyAlignment="1" applyProtection="1">
      <alignment horizontal="center" vertical="center"/>
    </xf>
    <xf numFmtId="1" fontId="10" fillId="0" borderId="8" xfId="0" applyNumberFormat="1" applyFont="1" applyFill="1" applyBorder="1" applyAlignment="1" applyProtection="1">
      <alignment horizontal="center" vertical="center" wrapText="1"/>
    </xf>
    <xf numFmtId="1" fontId="10" fillId="0" borderId="8" xfId="0" applyNumberFormat="1" applyFont="1" applyFill="1" applyBorder="1" applyAlignment="1" applyProtection="1">
      <alignment horizontal="center" vertical="center" shrinkToFit="1"/>
    </xf>
    <xf numFmtId="0" fontId="10" fillId="0" borderId="7" xfId="0" applyFont="1" applyFill="1" applyBorder="1" applyAlignment="1" applyProtection="1">
      <alignment horizontal="center" vertical="center"/>
    </xf>
    <xf numFmtId="0" fontId="16" fillId="0" borderId="2" xfId="1" applyFont="1" applyFill="1" applyBorder="1" applyAlignment="1" applyProtection="1">
      <alignment horizontal="center" vertical="center" wrapText="1"/>
    </xf>
    <xf numFmtId="1" fontId="14" fillId="0" borderId="34" xfId="2" applyNumberFormat="1" applyFont="1" applyFill="1" applyBorder="1" applyAlignment="1" applyProtection="1">
      <alignment horizontal="center" vertical="center" wrapText="1"/>
    </xf>
    <xf numFmtId="49" fontId="10" fillId="0" borderId="7" xfId="0" applyNumberFormat="1" applyFont="1" applyFill="1" applyBorder="1" applyAlignment="1" applyProtection="1">
      <alignment horizontal="center" vertical="center"/>
    </xf>
    <xf numFmtId="3" fontId="10" fillId="0" borderId="7" xfId="0" applyNumberFormat="1" applyFont="1" applyFill="1" applyBorder="1" applyAlignment="1" applyProtection="1">
      <alignment horizontal="center" vertical="center" shrinkToFit="1"/>
    </xf>
    <xf numFmtId="4" fontId="10" fillId="0" borderId="7" xfId="0" applyNumberFormat="1" applyFont="1" applyFill="1" applyBorder="1" applyAlignment="1" applyProtection="1">
      <alignment horizontal="right" vertical="center" shrinkToFit="1"/>
    </xf>
    <xf numFmtId="0" fontId="10" fillId="0" borderId="2" xfId="0" applyFont="1" applyFill="1" applyBorder="1" applyAlignment="1" applyProtection="1">
      <alignment horizontal="center" vertical="center"/>
    </xf>
    <xf numFmtId="0" fontId="14" fillId="0" borderId="2" xfId="7" applyFont="1" applyFill="1" applyBorder="1" applyAlignment="1" applyProtection="1">
      <alignment horizontal="center" vertical="center" wrapText="1"/>
    </xf>
    <xf numFmtId="0" fontId="10" fillId="0" borderId="2" xfId="8" applyFont="1" applyFill="1" applyBorder="1" applyAlignment="1" applyProtection="1">
      <alignment horizontal="center" vertical="center"/>
    </xf>
    <xf numFmtId="169" fontId="10" fillId="0" borderId="2" xfId="8" applyNumberFormat="1" applyFont="1" applyFill="1" applyBorder="1" applyAlignment="1" applyProtection="1">
      <alignment horizontal="center" vertical="center"/>
    </xf>
    <xf numFmtId="4" fontId="10" fillId="0" borderId="2" xfId="0" applyNumberFormat="1" applyFont="1" applyFill="1" applyBorder="1" applyAlignment="1" applyProtection="1">
      <alignment horizontal="center" vertical="center" shrinkToFit="1"/>
    </xf>
    <xf numFmtId="4" fontId="10" fillId="0" borderId="2" xfId="0" applyNumberFormat="1" applyFont="1" applyFill="1" applyBorder="1" applyAlignment="1" applyProtection="1">
      <alignment horizontal="right" vertical="center" shrinkToFit="1"/>
    </xf>
    <xf numFmtId="0" fontId="10" fillId="0" borderId="6" xfId="0" applyFont="1" applyFill="1" applyBorder="1" applyAlignment="1" applyProtection="1">
      <alignment horizontal="center" vertical="center"/>
    </xf>
    <xf numFmtId="0" fontId="14" fillId="0" borderId="2" xfId="8" applyFont="1" applyFill="1" applyBorder="1" applyAlignment="1" applyProtection="1">
      <alignment horizontal="left" vertical="center" wrapText="1"/>
    </xf>
    <xf numFmtId="0" fontId="16" fillId="0" borderId="2" xfId="4" applyFont="1" applyFill="1" applyBorder="1" applyAlignment="1" applyProtection="1">
      <alignment horizontal="center"/>
    </xf>
    <xf numFmtId="0" fontId="10" fillId="0" borderId="2" xfId="8" applyFont="1" applyFill="1" applyBorder="1" applyAlignment="1" applyProtection="1">
      <alignment horizontal="left" vertical="center" wrapText="1"/>
    </xf>
    <xf numFmtId="171" fontId="10" fillId="0" borderId="2" xfId="8"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6" xfId="0" applyFont="1" applyFill="1" applyBorder="1" applyAlignment="1">
      <alignment horizontal="center" vertical="center"/>
    </xf>
    <xf numFmtId="0" fontId="14" fillId="0" borderId="20" xfId="1" applyFont="1" applyFill="1" applyBorder="1" applyAlignment="1">
      <alignment horizontal="center" vertical="center" wrapText="1"/>
    </xf>
    <xf numFmtId="0" fontId="14" fillId="0" borderId="20" xfId="0" applyFont="1" applyFill="1" applyBorder="1" applyAlignment="1">
      <alignment horizontal="center" vertical="center" wrapText="1"/>
    </xf>
    <xf numFmtId="4" fontId="14" fillId="0" borderId="20" xfId="0" applyNumberFormat="1" applyFont="1" applyFill="1" applyBorder="1" applyAlignment="1">
      <alignment horizontal="center" vertical="center" wrapText="1"/>
    </xf>
    <xf numFmtId="4" fontId="10" fillId="0" borderId="20" xfId="0" applyNumberFormat="1" applyFont="1" applyFill="1" applyBorder="1" applyAlignment="1">
      <alignment horizontal="center" vertical="center" wrapText="1"/>
    </xf>
    <xf numFmtId="4" fontId="10" fillId="0" borderId="20" xfId="0" applyNumberFormat="1" applyFont="1" applyFill="1" applyBorder="1" applyAlignment="1">
      <alignment horizontal="center" vertical="center" wrapText="1" shrinkToFit="1"/>
    </xf>
    <xf numFmtId="4" fontId="10" fillId="0" borderId="20" xfId="0" applyNumberFormat="1" applyFont="1" applyFill="1" applyBorder="1" applyAlignment="1">
      <alignment horizontal="right" vertical="center" wrapText="1" shrinkToFit="1"/>
    </xf>
    <xf numFmtId="0" fontId="10" fillId="0" borderId="31" xfId="0" applyFont="1" applyFill="1" applyBorder="1" applyAlignment="1">
      <alignment horizontal="left" vertical="center" wrapText="1"/>
    </xf>
    <xf numFmtId="170" fontId="10" fillId="0" borderId="20" xfId="0" applyNumberFormat="1" applyFont="1" applyFill="1" applyBorder="1" applyAlignment="1">
      <alignment horizontal="center" vertical="center" wrapText="1"/>
    </xf>
    <xf numFmtId="2" fontId="10" fillId="0" borderId="2" xfId="2" applyNumberFormat="1" applyFont="1" applyFill="1" applyBorder="1" applyAlignment="1" applyProtection="1">
      <alignment horizontal="center" vertical="center"/>
    </xf>
    <xf numFmtId="0" fontId="10" fillId="0" borderId="20" xfId="0" applyFont="1" applyFill="1" applyBorder="1" applyAlignment="1">
      <alignment horizontal="left" vertical="center" wrapText="1"/>
    </xf>
    <xf numFmtId="4" fontId="10" fillId="0" borderId="7" xfId="0" applyNumberFormat="1" applyFont="1" applyFill="1" applyBorder="1" applyAlignment="1">
      <alignment horizontal="center" vertical="center" wrapText="1"/>
    </xf>
    <xf numFmtId="172" fontId="10" fillId="0" borderId="7" xfId="0" applyNumberFormat="1" applyFont="1" applyFill="1" applyBorder="1" applyAlignment="1">
      <alignment horizontal="center" vertical="center" wrapText="1"/>
    </xf>
    <xf numFmtId="4" fontId="10" fillId="0" borderId="31" xfId="0" applyNumberFormat="1" applyFont="1" applyFill="1" applyBorder="1" applyAlignment="1">
      <alignment horizontal="right" vertical="center" wrapText="1" shrinkToFit="1"/>
    </xf>
    <xf numFmtId="3" fontId="10" fillId="0" borderId="7" xfId="0" applyNumberFormat="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4" fillId="0" borderId="2" xfId="0" applyFont="1" applyFill="1" applyBorder="1" applyAlignment="1">
      <alignment horizontal="center"/>
    </xf>
    <xf numFmtId="4" fontId="10" fillId="0" borderId="31" xfId="0" applyNumberFormat="1" applyFont="1" applyFill="1" applyBorder="1" applyAlignment="1">
      <alignment horizontal="center" vertical="center" wrapText="1" shrinkToFit="1"/>
    </xf>
    <xf numFmtId="4" fontId="10" fillId="0" borderId="31" xfId="0" applyNumberFormat="1" applyFont="1" applyFill="1" applyBorder="1" applyAlignment="1">
      <alignment horizontal="center" vertical="center" wrapText="1"/>
    </xf>
    <xf numFmtId="4" fontId="10" fillId="0" borderId="2" xfId="0" applyNumberFormat="1" applyFont="1" applyFill="1" applyBorder="1" applyAlignment="1" applyProtection="1">
      <alignment horizontal="center" vertical="center"/>
    </xf>
    <xf numFmtId="173" fontId="10" fillId="0" borderId="20" xfId="0" applyNumberFormat="1" applyFont="1" applyFill="1" applyBorder="1" applyAlignment="1">
      <alignment horizontal="center" vertical="center"/>
    </xf>
    <xf numFmtId="4" fontId="10" fillId="0" borderId="2" xfId="11" applyNumberFormat="1" applyFont="1" applyFill="1" applyBorder="1" applyAlignment="1">
      <alignment horizontal="center" vertical="center" shrinkToFit="1"/>
    </xf>
    <xf numFmtId="4" fontId="10" fillId="0" borderId="2" xfId="13" applyNumberFormat="1" applyFont="1" applyFill="1" applyBorder="1" applyAlignment="1" applyProtection="1">
      <alignment horizontal="right" vertical="center"/>
    </xf>
    <xf numFmtId="4" fontId="10" fillId="0" borderId="2" xfId="0" applyNumberFormat="1" applyFont="1" applyFill="1" applyBorder="1" applyAlignment="1">
      <alignment horizontal="right" vertical="center" wrapText="1" shrinkToFit="1"/>
    </xf>
    <xf numFmtId="0" fontId="10" fillId="0" borderId="2" xfId="4" applyFont="1" applyFill="1" applyBorder="1" applyAlignment="1">
      <alignment horizontal="left" vertical="center" wrapText="1"/>
    </xf>
    <xf numFmtId="170" fontId="10" fillId="0" borderId="20" xfId="4" applyNumberFormat="1" applyFont="1" applyFill="1" applyBorder="1" applyAlignment="1">
      <alignment horizontal="center" vertical="center" wrapText="1"/>
    </xf>
    <xf numFmtId="0" fontId="10" fillId="0" borderId="31" xfId="1" applyFont="1" applyFill="1" applyBorder="1" applyAlignment="1">
      <alignment horizontal="center" vertical="center" wrapText="1"/>
    </xf>
    <xf numFmtId="0" fontId="14" fillId="0" borderId="31" xfId="4" applyFont="1" applyFill="1" applyBorder="1" applyAlignment="1">
      <alignment horizontal="center" vertical="center" wrapText="1"/>
    </xf>
    <xf numFmtId="4" fontId="10" fillId="0" borderId="31" xfId="0" applyNumberFormat="1" applyFont="1" applyFill="1" applyBorder="1" applyAlignment="1" applyProtection="1">
      <alignment horizontal="center" vertical="center"/>
    </xf>
    <xf numFmtId="170" fontId="10" fillId="0" borderId="31" xfId="4" applyNumberFormat="1" applyFont="1" applyFill="1" applyBorder="1" applyAlignment="1">
      <alignment horizontal="center" vertical="center" wrapText="1"/>
    </xf>
    <xf numFmtId="4" fontId="10" fillId="0" borderId="31" xfId="0" applyNumberFormat="1" applyFont="1" applyFill="1" applyBorder="1" applyAlignment="1">
      <alignment horizontal="center" vertical="center" shrinkToFit="1"/>
    </xf>
    <xf numFmtId="0" fontId="10" fillId="0" borderId="31" xfId="4" applyFont="1" applyFill="1" applyBorder="1" applyAlignment="1">
      <alignment horizontal="left" vertical="center" wrapText="1"/>
    </xf>
    <xf numFmtId="0" fontId="10" fillId="0" borderId="17" xfId="0" applyFont="1" applyFill="1" applyBorder="1" applyAlignment="1">
      <alignment horizontal="center" vertical="center"/>
    </xf>
    <xf numFmtId="4" fontId="10" fillId="0" borderId="2" xfId="5" applyNumberFormat="1" applyFont="1" applyFill="1" applyBorder="1" applyAlignment="1" applyProtection="1">
      <alignment horizontal="left" wrapText="1"/>
    </xf>
    <xf numFmtId="4" fontId="10" fillId="0" borderId="2" xfId="5" applyNumberFormat="1" applyFont="1" applyFill="1" applyBorder="1" applyAlignment="1" applyProtection="1">
      <alignment horizontal="center" vertical="center"/>
    </xf>
    <xf numFmtId="4" fontId="10" fillId="0" borderId="2" xfId="5" applyNumberFormat="1" applyFont="1" applyFill="1" applyBorder="1" applyAlignment="1" applyProtection="1">
      <alignment horizontal="right" vertical="center"/>
    </xf>
    <xf numFmtId="0" fontId="14" fillId="0" borderId="2" xfId="8" applyFont="1" applyFill="1" applyBorder="1" applyAlignment="1" applyProtection="1">
      <alignment horizontal="center" vertical="center" wrapText="1"/>
    </xf>
    <xf numFmtId="0" fontId="10" fillId="0" borderId="32" xfId="0" applyNumberFormat="1" applyFont="1" applyFill="1" applyBorder="1" applyAlignment="1" applyProtection="1">
      <alignment horizontal="center" vertical="center"/>
    </xf>
    <xf numFmtId="0" fontId="16" fillId="0" borderId="31" xfId="4" applyFont="1" applyFill="1" applyBorder="1" applyAlignment="1" applyProtection="1">
      <alignment horizontal="center"/>
    </xf>
    <xf numFmtId="0" fontId="10" fillId="0" borderId="31" xfId="8" applyFont="1" applyFill="1" applyBorder="1" applyAlignment="1" applyProtection="1">
      <alignment horizontal="left" vertical="center" wrapText="1"/>
    </xf>
    <xf numFmtId="0" fontId="10" fillId="0" borderId="31" xfId="8" applyFont="1" applyFill="1" applyBorder="1" applyAlignment="1" applyProtection="1">
      <alignment horizontal="center" vertical="center"/>
    </xf>
    <xf numFmtId="169" fontId="10" fillId="0" borderId="31" xfId="8" applyNumberFormat="1" applyFont="1" applyFill="1" applyBorder="1" applyAlignment="1" applyProtection="1">
      <alignment horizontal="center" vertical="center"/>
    </xf>
    <xf numFmtId="4" fontId="10" fillId="0" borderId="31" xfId="0" applyNumberFormat="1" applyFont="1" applyFill="1" applyBorder="1" applyAlignment="1" applyProtection="1">
      <alignment horizontal="center" vertical="center" shrinkToFit="1"/>
    </xf>
    <xf numFmtId="4" fontId="10" fillId="0" borderId="31" xfId="0" applyNumberFormat="1" applyFont="1" applyFill="1" applyBorder="1" applyAlignment="1" applyProtection="1">
      <alignment horizontal="right" vertical="center" shrinkToFit="1"/>
    </xf>
    <xf numFmtId="0" fontId="10" fillId="0" borderId="32" xfId="0" applyFont="1" applyFill="1" applyBorder="1" applyAlignment="1" applyProtection="1">
      <alignment horizontal="center" vertical="center"/>
    </xf>
    <xf numFmtId="0" fontId="16" fillId="0" borderId="31" xfId="1" applyFont="1" applyFill="1" applyBorder="1" applyAlignment="1" applyProtection="1">
      <alignment horizontal="center" vertical="center" wrapText="1"/>
    </xf>
    <xf numFmtId="0" fontId="14" fillId="0" borderId="31" xfId="8" applyFont="1" applyFill="1" applyBorder="1" applyAlignment="1" applyProtection="1">
      <alignment horizontal="center" vertical="center" wrapText="1"/>
    </xf>
    <xf numFmtId="1" fontId="10" fillId="0" borderId="32" xfId="0" applyNumberFormat="1" applyFont="1" applyFill="1" applyBorder="1" applyAlignment="1">
      <alignment horizontal="center" vertical="center"/>
    </xf>
    <xf numFmtId="0" fontId="10" fillId="0" borderId="32" xfId="0" applyFont="1" applyFill="1" applyBorder="1" applyAlignment="1" applyProtection="1">
      <alignment horizontal="center" vertical="center" wrapText="1"/>
    </xf>
    <xf numFmtId="0" fontId="10" fillId="0" borderId="40" xfId="0" applyFont="1" applyFill="1" applyBorder="1" applyAlignment="1" applyProtection="1">
      <alignment horizontal="center" vertical="center" wrapText="1"/>
    </xf>
    <xf numFmtId="0" fontId="10" fillId="0" borderId="6" xfId="0" applyFont="1" applyFill="1" applyBorder="1" applyAlignment="1">
      <alignment horizontal="left" vertical="center" wrapText="1"/>
    </xf>
    <xf numFmtId="168" fontId="10" fillId="0" borderId="39" xfId="8" applyNumberFormat="1" applyFont="1" applyFill="1" applyBorder="1" applyAlignment="1" applyProtection="1">
      <alignment vertical="center"/>
      <protection locked="0"/>
    </xf>
    <xf numFmtId="4" fontId="10" fillId="0" borderId="6" xfId="0" applyNumberFormat="1" applyFont="1" applyFill="1" applyBorder="1" applyAlignment="1">
      <alignment vertical="center"/>
    </xf>
    <xf numFmtId="4" fontId="10" fillId="0" borderId="6" xfId="0" applyNumberFormat="1" applyFont="1" applyFill="1" applyBorder="1" applyAlignment="1">
      <alignment vertical="center" wrapText="1" shrinkToFit="1"/>
    </xf>
    <xf numFmtId="0" fontId="10" fillId="0" borderId="48" xfId="0" applyFont="1" applyFill="1" applyBorder="1" applyAlignment="1">
      <alignment horizontal="center" vertical="center"/>
    </xf>
    <xf numFmtId="0" fontId="12" fillId="0" borderId="48" xfId="1" applyFont="1" applyFill="1" applyBorder="1" applyAlignment="1">
      <alignment horizontal="center" vertical="center" wrapText="1"/>
    </xf>
    <xf numFmtId="0" fontId="10" fillId="0" borderId="48" xfId="0" applyFont="1" applyFill="1" applyBorder="1" applyAlignment="1">
      <alignment horizontal="left" vertical="center" wrapText="1"/>
    </xf>
    <xf numFmtId="0" fontId="10" fillId="0" borderId="50" xfId="0" applyFont="1" applyFill="1" applyBorder="1" applyAlignment="1">
      <alignment horizontal="center" vertical="center" wrapText="1"/>
    </xf>
    <xf numFmtId="168" fontId="10" fillId="0" borderId="0" xfId="8" applyNumberFormat="1" applyFont="1" applyFill="1" applyBorder="1" applyAlignment="1" applyProtection="1">
      <alignment vertical="center"/>
      <protection locked="0"/>
    </xf>
    <xf numFmtId="4" fontId="10" fillId="0" borderId="48" xfId="0" applyNumberFormat="1" applyFont="1" applyFill="1" applyBorder="1" applyAlignment="1">
      <alignment vertical="center"/>
    </xf>
    <xf numFmtId="4" fontId="10" fillId="0" borderId="48" xfId="0" applyNumberFormat="1" applyFont="1" applyFill="1" applyBorder="1" applyAlignment="1">
      <alignment vertical="center" wrapText="1" shrinkToFit="1"/>
    </xf>
    <xf numFmtId="4" fontId="16" fillId="0" borderId="32" xfId="1" applyNumberFormat="1" applyFont="1" applyFill="1" applyBorder="1" applyAlignment="1" applyProtection="1">
      <alignment horizontal="center" vertical="center" wrapText="1"/>
    </xf>
    <xf numFmtId="0" fontId="14" fillId="0" borderId="31" xfId="0" applyFont="1" applyFill="1" applyBorder="1" applyAlignment="1">
      <alignment horizontal="center" vertical="center" wrapText="1"/>
    </xf>
    <xf numFmtId="1" fontId="10" fillId="0" borderId="35" xfId="2" applyNumberFormat="1" applyFont="1" applyFill="1" applyBorder="1" applyAlignment="1" applyProtection="1">
      <alignment horizontal="center" vertical="center"/>
    </xf>
    <xf numFmtId="168" fontId="10" fillId="0" borderId="0" xfId="0" applyNumberFormat="1" applyFont="1" applyFill="1" applyBorder="1" applyAlignment="1">
      <alignment horizontal="center" vertical="center"/>
    </xf>
    <xf numFmtId="2" fontId="10" fillId="0" borderId="31" xfId="2" applyNumberFormat="1" applyFont="1" applyFill="1" applyBorder="1" applyAlignment="1" applyProtection="1">
      <alignment vertical="center"/>
    </xf>
    <xf numFmtId="0" fontId="10" fillId="0" borderId="31" xfId="0" applyNumberFormat="1" applyFont="1" applyFill="1" applyBorder="1" applyAlignment="1" applyProtection="1">
      <alignment horizontal="center" vertical="center"/>
    </xf>
    <xf numFmtId="49" fontId="10" fillId="0" borderId="31" xfId="0" applyNumberFormat="1" applyFont="1" applyFill="1" applyBorder="1" applyAlignment="1" applyProtection="1">
      <alignment vertical="center" wrapText="1"/>
    </xf>
    <xf numFmtId="1" fontId="10" fillId="0" borderId="31" xfId="2" applyNumberFormat="1" applyFont="1" applyFill="1" applyBorder="1" applyAlignment="1" applyProtection="1">
      <alignment horizontal="center" vertical="center"/>
    </xf>
    <xf numFmtId="4" fontId="10" fillId="0" borderId="31" xfId="0" applyNumberFormat="1" applyFont="1" applyFill="1" applyBorder="1" applyAlignment="1" applyProtection="1">
      <alignment vertical="center"/>
    </xf>
    <xf numFmtId="4" fontId="10" fillId="0" borderId="31" xfId="2" applyNumberFormat="1" applyFont="1" applyFill="1" applyBorder="1" applyAlignment="1" applyProtection="1">
      <alignment vertical="center"/>
    </xf>
    <xf numFmtId="0" fontId="10" fillId="0" borderId="17" xfId="0" applyNumberFormat="1" applyFont="1" applyFill="1" applyBorder="1" applyAlignment="1" applyProtection="1">
      <alignment horizontal="center" vertical="center"/>
    </xf>
    <xf numFmtId="49" fontId="10" fillId="0" borderId="25" xfId="0" applyNumberFormat="1" applyFont="1" applyFill="1" applyBorder="1" applyAlignment="1">
      <alignment horizontal="left" wrapText="1"/>
    </xf>
    <xf numFmtId="1" fontId="10" fillId="0" borderId="7" xfId="2" applyNumberFormat="1" applyFont="1" applyFill="1" applyBorder="1" applyAlignment="1" applyProtection="1">
      <alignment horizontal="center" vertical="center"/>
    </xf>
    <xf numFmtId="4" fontId="10" fillId="0" borderId="25" xfId="0" applyNumberFormat="1" applyFont="1" applyFill="1" applyBorder="1" applyAlignment="1">
      <alignment horizontal="center" vertical="center"/>
    </xf>
    <xf numFmtId="4" fontId="10" fillId="0" borderId="7" xfId="5" applyNumberFormat="1" applyFont="1" applyFill="1" applyBorder="1" applyAlignment="1" applyProtection="1">
      <alignment vertical="center"/>
    </xf>
    <xf numFmtId="49" fontId="10" fillId="0" borderId="10" xfId="0" applyNumberFormat="1" applyFont="1" applyFill="1" applyBorder="1" applyAlignment="1">
      <alignment vertical="center" wrapText="1"/>
    </xf>
    <xf numFmtId="49" fontId="10" fillId="0" borderId="10" xfId="0" applyNumberFormat="1" applyFont="1" applyFill="1" applyBorder="1" applyAlignment="1">
      <alignment horizontal="center" vertical="center"/>
    </xf>
    <xf numFmtId="4" fontId="10" fillId="0" borderId="10" xfId="0" applyNumberFormat="1" applyFont="1" applyFill="1" applyBorder="1" applyAlignment="1">
      <alignment horizontal="center" vertical="center"/>
    </xf>
    <xf numFmtId="4" fontId="10" fillId="0" borderId="2" xfId="2" applyNumberFormat="1" applyFont="1" applyFill="1" applyBorder="1" applyAlignment="1" applyProtection="1">
      <alignment vertical="center"/>
    </xf>
    <xf numFmtId="2" fontId="10" fillId="0" borderId="2" xfId="2" applyNumberFormat="1" applyFont="1" applyFill="1" applyBorder="1" applyAlignment="1" applyProtection="1">
      <alignment vertical="center"/>
    </xf>
    <xf numFmtId="49" fontId="10" fillId="0" borderId="12" xfId="0" applyNumberFormat="1" applyFont="1" applyFill="1" applyBorder="1" applyAlignment="1">
      <alignment vertical="center" wrapText="1"/>
    </xf>
    <xf numFmtId="1" fontId="10" fillId="0" borderId="2" xfId="2" applyNumberFormat="1" applyFont="1" applyFill="1" applyBorder="1" applyAlignment="1" applyProtection="1">
      <alignment horizontal="center" vertical="center"/>
    </xf>
    <xf numFmtId="168" fontId="10" fillId="0" borderId="10" xfId="0" applyNumberFormat="1" applyFont="1" applyFill="1" applyBorder="1" applyAlignment="1">
      <alignment horizontal="center" vertical="center"/>
    </xf>
    <xf numFmtId="0" fontId="14" fillId="0" borderId="2" xfId="0" applyFont="1" applyFill="1" applyBorder="1" applyAlignment="1" applyProtection="1">
      <alignment horizontal="center" vertical="center" wrapText="1"/>
    </xf>
    <xf numFmtId="4" fontId="23" fillId="0" borderId="2" xfId="0" applyNumberFormat="1" applyFont="1" applyFill="1" applyBorder="1" applyAlignment="1" applyProtection="1">
      <alignment horizontal="center" vertical="center"/>
    </xf>
    <xf numFmtId="4" fontId="10" fillId="0" borderId="2" xfId="0" applyNumberFormat="1" applyFont="1" applyFill="1" applyBorder="1" applyAlignment="1" applyProtection="1">
      <alignment horizontal="center" vertical="center" wrapText="1" shrinkToFit="1"/>
    </xf>
    <xf numFmtId="0" fontId="10" fillId="0" borderId="49" xfId="0" applyFont="1" applyFill="1" applyBorder="1" applyAlignment="1" applyProtection="1">
      <alignment horizontal="center" vertical="center"/>
    </xf>
    <xf numFmtId="0" fontId="12" fillId="0" borderId="49" xfId="1" applyFont="1" applyFill="1" applyBorder="1" applyAlignment="1">
      <alignment horizontal="center" vertical="center" wrapText="1"/>
    </xf>
    <xf numFmtId="2" fontId="10" fillId="0" borderId="49" xfId="0" applyNumberFormat="1" applyFont="1" applyFill="1" applyBorder="1" applyAlignment="1" applyProtection="1">
      <alignment horizontal="left" vertical="center" wrapText="1"/>
    </xf>
    <xf numFmtId="4" fontId="10" fillId="0" borderId="49" xfId="0" applyNumberFormat="1" applyFont="1" applyFill="1" applyBorder="1" applyAlignment="1" applyProtection="1">
      <alignment horizontal="center" vertical="center" wrapText="1"/>
    </xf>
    <xf numFmtId="3" fontId="10" fillId="0" borderId="49" xfId="0" applyNumberFormat="1" applyFont="1" applyFill="1" applyBorder="1" applyAlignment="1" applyProtection="1">
      <alignment horizontal="center" vertical="center" wrapText="1"/>
    </xf>
    <xf numFmtId="4" fontId="10" fillId="0" borderId="49" xfId="0" applyNumberFormat="1" applyFont="1" applyFill="1" applyBorder="1" applyAlignment="1" applyProtection="1">
      <alignment horizontal="center" vertical="center" wrapText="1" shrinkToFit="1"/>
    </xf>
    <xf numFmtId="4" fontId="10" fillId="0" borderId="49" xfId="0" applyNumberFormat="1" applyFont="1" applyFill="1" applyBorder="1" applyAlignment="1">
      <alignment vertical="center" wrapText="1" shrinkToFit="1"/>
    </xf>
    <xf numFmtId="168" fontId="10" fillId="0" borderId="8" xfId="2" applyNumberFormat="1" applyFont="1" applyFill="1" applyBorder="1" applyAlignment="1" applyProtection="1">
      <alignment horizontal="center" vertical="center"/>
    </xf>
    <xf numFmtId="4" fontId="10" fillId="0" borderId="13" xfId="0" applyNumberFormat="1" applyFont="1" applyFill="1" applyBorder="1" applyAlignment="1">
      <alignment horizontal="center" vertical="center"/>
    </xf>
    <xf numFmtId="168" fontId="10" fillId="0" borderId="10" xfId="2" applyNumberFormat="1" applyFont="1" applyFill="1" applyBorder="1" applyAlignment="1" applyProtection="1">
      <alignment horizontal="center" vertical="center"/>
      <protection locked="0"/>
    </xf>
    <xf numFmtId="2" fontId="10" fillId="0" borderId="10" xfId="2" applyNumberFormat="1" applyFont="1" applyFill="1" applyBorder="1" applyAlignment="1" applyProtection="1">
      <alignment horizontal="center" vertical="center"/>
      <protection locked="0"/>
    </xf>
    <xf numFmtId="2" fontId="10" fillId="0" borderId="2" xfId="2" applyNumberFormat="1" applyFont="1" applyFill="1" applyBorder="1" applyAlignment="1" applyProtection="1">
      <alignment horizontal="center" vertical="center"/>
      <protection locked="0"/>
    </xf>
    <xf numFmtId="4" fontId="10" fillId="0" borderId="2" xfId="0" applyNumberFormat="1" applyFont="1" applyFill="1" applyBorder="1" applyAlignment="1">
      <alignment horizontal="center" vertical="center" wrapText="1" shrinkToFit="1"/>
    </xf>
    <xf numFmtId="0" fontId="14" fillId="0" borderId="0" xfId="0" applyFont="1" applyFill="1"/>
    <xf numFmtId="0" fontId="15" fillId="0" borderId="0" xfId="0" applyFont="1" applyFill="1" applyAlignment="1">
      <alignment vertical="center"/>
    </xf>
    <xf numFmtId="0" fontId="24" fillId="0" borderId="0" xfId="15" applyFont="1" applyFill="1" applyAlignment="1">
      <alignment vertical="center"/>
    </xf>
    <xf numFmtId="0" fontId="13" fillId="0" borderId="0" xfId="0" applyFont="1" applyFill="1"/>
    <xf numFmtId="0" fontId="24" fillId="0" borderId="0" xfId="15" applyFont="1" applyFill="1"/>
    <xf numFmtId="1" fontId="14" fillId="0" borderId="11" xfId="2" applyNumberFormat="1" applyFont="1" applyFill="1" applyBorder="1" applyAlignment="1" applyProtection="1">
      <alignment horizontal="center" vertical="center" wrapText="1"/>
    </xf>
    <xf numFmtId="1" fontId="10" fillId="0" borderId="11" xfId="2" applyNumberFormat="1" applyFont="1" applyFill="1" applyBorder="1" applyAlignment="1" applyProtection="1">
      <alignment horizontal="center" vertical="center"/>
    </xf>
    <xf numFmtId="168" fontId="10" fillId="0" borderId="11" xfId="2" applyNumberFormat="1" applyFont="1" applyFill="1" applyBorder="1" applyAlignment="1" applyProtection="1">
      <alignment horizontal="center" vertical="center"/>
    </xf>
    <xf numFmtId="2" fontId="10" fillId="0" borderId="11" xfId="2" applyNumberFormat="1" applyFont="1" applyFill="1" applyBorder="1" applyAlignment="1" applyProtection="1">
      <alignment horizontal="center" vertical="center"/>
    </xf>
    <xf numFmtId="1" fontId="14" fillId="0" borderId="2" xfId="2" applyNumberFormat="1" applyFont="1" applyFill="1" applyBorder="1" applyAlignment="1" applyProtection="1">
      <alignment horizontal="center" vertical="center" wrapText="1"/>
    </xf>
    <xf numFmtId="168" fontId="10" fillId="0" borderId="2" xfId="2" applyNumberFormat="1" applyFont="1" applyFill="1" applyBorder="1" applyAlignment="1" applyProtection="1">
      <alignment horizontal="center" vertical="center"/>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vertical="center" wrapText="1"/>
    </xf>
    <xf numFmtId="1" fontId="10" fillId="0" borderId="11" xfId="2" applyNumberFormat="1" applyFont="1" applyFill="1" applyBorder="1" applyAlignment="1" applyProtection="1">
      <alignment horizontal="left" vertical="center" wrapText="1"/>
    </xf>
    <xf numFmtId="0" fontId="10" fillId="0" borderId="21" xfId="0" applyFont="1" applyFill="1" applyBorder="1" applyAlignment="1">
      <alignment horizontal="center" vertical="center" wrapText="1"/>
    </xf>
    <xf numFmtId="1" fontId="14" fillId="0" borderId="10" xfId="2" applyNumberFormat="1" applyFont="1" applyFill="1" applyBorder="1" applyAlignment="1" applyProtection="1">
      <alignment horizontal="center" vertical="center" wrapText="1"/>
    </xf>
    <xf numFmtId="1" fontId="10" fillId="0" borderId="10" xfId="2" applyNumberFormat="1" applyFont="1" applyFill="1" applyBorder="1" applyAlignment="1" applyProtection="1">
      <alignment horizontal="center" vertical="center"/>
    </xf>
    <xf numFmtId="168" fontId="10" fillId="0" borderId="10" xfId="2" applyNumberFormat="1" applyFont="1" applyFill="1" applyBorder="1" applyAlignment="1" applyProtection="1">
      <alignment horizontal="center" vertical="center"/>
    </xf>
    <xf numFmtId="2" fontId="10" fillId="0" borderId="10" xfId="2" applyNumberFormat="1" applyFont="1" applyFill="1" applyBorder="1" applyAlignment="1" applyProtection="1">
      <alignment horizontal="center" vertical="center"/>
    </xf>
    <xf numFmtId="1" fontId="10" fillId="0" borderId="10" xfId="2" applyNumberFormat="1" applyFont="1" applyFill="1" applyBorder="1" applyAlignment="1" applyProtection="1">
      <alignment horizontal="center" vertical="center" wrapText="1"/>
    </xf>
    <xf numFmtId="0" fontId="10" fillId="0" borderId="10" xfId="0" applyFont="1" applyFill="1" applyBorder="1" applyAlignment="1" applyProtection="1">
      <alignment vertical="center" wrapText="1"/>
    </xf>
    <xf numFmtId="0" fontId="10" fillId="0" borderId="10" xfId="0" applyFont="1" applyFill="1" applyBorder="1" applyAlignment="1" applyProtection="1">
      <alignment horizontal="center" vertical="center" wrapText="1"/>
    </xf>
    <xf numFmtId="0" fontId="10" fillId="0" borderId="12" xfId="0" applyFont="1" applyFill="1" applyBorder="1" applyAlignment="1" applyProtection="1">
      <alignment vertical="center" wrapText="1"/>
    </xf>
    <xf numFmtId="1" fontId="10" fillId="0" borderId="12" xfId="2" applyNumberFormat="1" applyFont="1" applyFill="1" applyBorder="1" applyAlignment="1" applyProtection="1">
      <alignment horizontal="center" vertical="center"/>
    </xf>
    <xf numFmtId="2" fontId="10" fillId="0" borderId="12" xfId="2" applyNumberFormat="1" applyFont="1" applyFill="1" applyBorder="1" applyAlignment="1" applyProtection="1">
      <alignment horizontal="center" vertical="center"/>
    </xf>
    <xf numFmtId="1" fontId="10" fillId="0" borderId="15" xfId="2" applyNumberFormat="1" applyFont="1" applyFill="1" applyBorder="1" applyAlignment="1" applyProtection="1">
      <alignment horizontal="left" vertical="center" wrapText="1"/>
    </xf>
    <xf numFmtId="0" fontId="10" fillId="0" borderId="22" xfId="0" applyFont="1" applyFill="1" applyBorder="1" applyAlignment="1">
      <alignment horizontal="center" vertical="center" wrapText="1"/>
    </xf>
    <xf numFmtId="2" fontId="10" fillId="0" borderId="6" xfId="0" applyNumberFormat="1" applyFont="1" applyFill="1" applyBorder="1" applyAlignment="1">
      <alignment horizontal="center" vertical="center"/>
    </xf>
    <xf numFmtId="2" fontId="10" fillId="0" borderId="15" xfId="2" applyNumberFormat="1" applyFont="1" applyFill="1" applyBorder="1" applyAlignment="1" applyProtection="1">
      <alignment horizontal="center" vertical="center"/>
    </xf>
    <xf numFmtId="1" fontId="10" fillId="0" borderId="2" xfId="2" applyNumberFormat="1" applyFont="1" applyFill="1" applyBorder="1" applyAlignment="1" applyProtection="1">
      <alignment horizontal="left" vertical="center" wrapText="1"/>
    </xf>
    <xf numFmtId="0" fontId="10" fillId="0" borderId="0" xfId="0" applyFont="1" applyFill="1" applyBorder="1" applyAlignment="1" applyProtection="1">
      <alignment vertical="center" wrapText="1"/>
    </xf>
    <xf numFmtId="2" fontId="10" fillId="0" borderId="7" xfId="0" applyNumberFormat="1" applyFont="1" applyFill="1" applyBorder="1" applyAlignment="1">
      <alignment horizontal="center" vertical="center"/>
    </xf>
    <xf numFmtId="2" fontId="10" fillId="0" borderId="25" xfId="2" applyNumberFormat="1" applyFont="1" applyFill="1" applyBorder="1" applyAlignment="1" applyProtection="1">
      <alignment horizontal="center" vertical="center"/>
    </xf>
    <xf numFmtId="1" fontId="10" fillId="0" borderId="25" xfId="2" applyNumberFormat="1" applyFont="1" applyFill="1" applyBorder="1" applyAlignment="1" applyProtection="1">
      <alignment horizontal="left" vertical="center" wrapText="1"/>
    </xf>
    <xf numFmtId="0" fontId="10" fillId="0" borderId="20" xfId="0" applyFont="1" applyFill="1" applyBorder="1" applyAlignment="1" applyProtection="1">
      <alignment horizontal="center" vertical="center"/>
    </xf>
    <xf numFmtId="0" fontId="25" fillId="0" borderId="20" xfId="1" applyFont="1" applyFill="1" applyBorder="1" applyAlignment="1" applyProtection="1">
      <alignment horizontal="center" vertical="center" wrapText="1"/>
    </xf>
    <xf numFmtId="0" fontId="10" fillId="0" borderId="20" xfId="0" applyFont="1" applyFill="1" applyBorder="1" applyAlignment="1">
      <alignment horizontal="center" vertical="center" wrapText="1"/>
    </xf>
    <xf numFmtId="2" fontId="10" fillId="0" borderId="20" xfId="0" applyNumberFormat="1" applyFont="1" applyFill="1" applyBorder="1" applyAlignment="1">
      <alignment horizontal="center" vertical="center"/>
    </xf>
    <xf numFmtId="2" fontId="10" fillId="0" borderId="20" xfId="2" applyNumberFormat="1" applyFont="1" applyFill="1" applyBorder="1" applyAlignment="1" applyProtection="1">
      <alignment horizontal="center" vertical="center"/>
    </xf>
    <xf numFmtId="0" fontId="10" fillId="0" borderId="27" xfId="0" applyFont="1" applyFill="1" applyBorder="1" applyAlignment="1">
      <alignment horizontal="center" vertical="center" wrapText="1"/>
    </xf>
    <xf numFmtId="1" fontId="10" fillId="0" borderId="10" xfId="2" applyNumberFormat="1" applyFont="1" applyFill="1" applyBorder="1" applyAlignment="1" applyProtection="1">
      <alignment horizontal="left" vertical="center" wrapText="1"/>
    </xf>
    <xf numFmtId="0" fontId="10" fillId="0" borderId="19" xfId="0" applyFont="1" applyFill="1" applyBorder="1" applyAlignment="1">
      <alignment horizontal="center" vertical="center" wrapText="1"/>
    </xf>
    <xf numFmtId="1" fontId="10" fillId="0" borderId="12" xfId="2" applyNumberFormat="1" applyFont="1" applyFill="1" applyBorder="1" applyAlignment="1" applyProtection="1">
      <alignment horizontal="left" vertical="center" wrapText="1"/>
    </xf>
    <xf numFmtId="0" fontId="10" fillId="0" borderId="23" xfId="0" applyFont="1" applyFill="1" applyBorder="1" applyAlignment="1">
      <alignment horizontal="center" vertical="center" wrapText="1"/>
    </xf>
    <xf numFmtId="0" fontId="10" fillId="0" borderId="31" xfId="0" applyFont="1" applyFill="1" applyBorder="1" applyAlignment="1" applyProtection="1">
      <alignment horizontal="center" vertical="center"/>
    </xf>
    <xf numFmtId="1" fontId="10" fillId="0" borderId="31" xfId="2" applyNumberFormat="1" applyFont="1" applyFill="1" applyBorder="1" applyAlignment="1" applyProtection="1">
      <alignment horizontal="left" vertical="center" wrapText="1"/>
    </xf>
    <xf numFmtId="0" fontId="16" fillId="0" borderId="7" xfId="1" applyFont="1" applyFill="1" applyBorder="1" applyAlignment="1" applyProtection="1">
      <alignment horizontal="center" vertical="center" wrapText="1"/>
    </xf>
    <xf numFmtId="1" fontId="14" fillId="0" borderId="25" xfId="2" applyNumberFormat="1" applyFont="1" applyFill="1" applyBorder="1" applyAlignment="1" applyProtection="1">
      <alignment horizontal="center" vertical="center" wrapText="1"/>
    </xf>
    <xf numFmtId="1" fontId="10" fillId="0" borderId="25" xfId="2" applyNumberFormat="1" applyFont="1" applyFill="1" applyBorder="1" applyAlignment="1" applyProtection="1">
      <alignment horizontal="center" vertical="center"/>
    </xf>
    <xf numFmtId="168" fontId="10" fillId="0" borderId="25" xfId="2" applyNumberFormat="1" applyFont="1" applyFill="1" applyBorder="1" applyAlignment="1" applyProtection="1">
      <alignment horizontal="center" vertical="center"/>
    </xf>
    <xf numFmtId="0" fontId="16" fillId="0" borderId="20" xfId="1" applyFont="1" applyFill="1" applyBorder="1" applyAlignment="1" applyProtection="1">
      <alignment horizontal="center" vertical="center" wrapText="1"/>
    </xf>
    <xf numFmtId="1" fontId="14" fillId="0" borderId="20" xfId="2" applyNumberFormat="1" applyFont="1" applyFill="1" applyBorder="1" applyAlignment="1" applyProtection="1">
      <alignment horizontal="center" vertical="center" wrapText="1"/>
    </xf>
    <xf numFmtId="0" fontId="10" fillId="0" borderId="20" xfId="0" applyFont="1" applyFill="1" applyBorder="1" applyAlignment="1">
      <alignment horizontal="left" wrapText="1"/>
    </xf>
    <xf numFmtId="0" fontId="10" fillId="0" borderId="7" xfId="0" applyFont="1" applyFill="1" applyBorder="1" applyAlignment="1">
      <alignment horizontal="left" wrapText="1"/>
    </xf>
    <xf numFmtId="2" fontId="10" fillId="0" borderId="24" xfId="0" applyNumberFormat="1" applyFont="1" applyFill="1" applyBorder="1" applyAlignment="1">
      <alignment horizontal="center" vertical="center"/>
    </xf>
    <xf numFmtId="0" fontId="10" fillId="0" borderId="6" xfId="0" applyFont="1" applyFill="1" applyBorder="1" applyAlignment="1">
      <alignment horizontal="left" wrapText="1"/>
    </xf>
    <xf numFmtId="0" fontId="10" fillId="0" borderId="2" xfId="0" applyFont="1" applyFill="1" applyBorder="1" applyAlignment="1">
      <alignment horizontal="left" wrapText="1"/>
    </xf>
    <xf numFmtId="2" fontId="10" fillId="0" borderId="26" xfId="0" applyNumberFormat="1" applyFont="1" applyFill="1" applyBorder="1" applyAlignment="1">
      <alignment horizontal="center" vertical="center"/>
    </xf>
    <xf numFmtId="1" fontId="10" fillId="0" borderId="32" xfId="2" applyNumberFormat="1" applyFont="1" applyFill="1" applyBorder="1" applyAlignment="1" applyProtection="1">
      <alignment horizontal="left" vertical="center" wrapText="1"/>
    </xf>
    <xf numFmtId="2" fontId="10" fillId="0" borderId="32" xfId="0" applyNumberFormat="1" applyFont="1" applyFill="1" applyBorder="1" applyAlignment="1">
      <alignment horizontal="center" vertical="center"/>
    </xf>
    <xf numFmtId="2" fontId="10" fillId="0" borderId="33" xfId="2" applyNumberFormat="1" applyFont="1" applyFill="1" applyBorder="1" applyAlignment="1" applyProtection="1">
      <alignment horizontal="center" vertical="center"/>
    </xf>
    <xf numFmtId="1" fontId="14" fillId="0" borderId="31" xfId="2" applyNumberFormat="1" applyFont="1" applyFill="1" applyBorder="1" applyAlignment="1" applyProtection="1">
      <alignment horizontal="left" vertical="center" wrapText="1"/>
    </xf>
    <xf numFmtId="2" fontId="10" fillId="0" borderId="31" xfId="2" applyNumberFormat="1" applyFont="1" applyFill="1" applyBorder="1" applyAlignment="1" applyProtection="1">
      <alignment horizontal="center" vertical="center"/>
    </xf>
    <xf numFmtId="0" fontId="10" fillId="0" borderId="31" xfId="0" applyFont="1" applyFill="1" applyBorder="1" applyAlignment="1">
      <alignment vertical="center" wrapText="1"/>
    </xf>
    <xf numFmtId="0" fontId="16" fillId="0" borderId="6" xfId="1" applyFont="1" applyFill="1" applyBorder="1" applyAlignment="1">
      <alignment horizontal="center" vertical="center" wrapText="1"/>
    </xf>
    <xf numFmtId="1" fontId="14" fillId="0" borderId="29" xfId="2" applyNumberFormat="1" applyFont="1" applyFill="1" applyBorder="1" applyAlignment="1" applyProtection="1">
      <alignment horizontal="center" vertical="center" wrapText="1"/>
      <protection locked="0"/>
    </xf>
    <xf numFmtId="1" fontId="14" fillId="0" borderId="29" xfId="2" applyNumberFormat="1" applyFont="1" applyFill="1" applyBorder="1" applyAlignment="1" applyProtection="1">
      <alignment horizontal="center" vertical="center"/>
      <protection locked="0"/>
    </xf>
    <xf numFmtId="2" fontId="10" fillId="0" borderId="29" xfId="8" applyNumberFormat="1" applyFont="1" applyFill="1" applyBorder="1" applyAlignment="1" applyProtection="1">
      <alignment horizontal="center" vertical="center"/>
      <protection locked="0"/>
    </xf>
    <xf numFmtId="4" fontId="10" fillId="0" borderId="17" xfId="0" applyNumberFormat="1" applyFont="1" applyFill="1" applyBorder="1" applyAlignment="1">
      <alignment horizontal="right" vertical="center" shrinkToFit="1"/>
    </xf>
    <xf numFmtId="1" fontId="14" fillId="0" borderId="2" xfId="2" applyNumberFormat="1" applyFont="1" applyFill="1" applyBorder="1" applyAlignment="1" applyProtection="1">
      <alignment horizontal="center" vertical="center" wrapText="1"/>
      <protection locked="0"/>
    </xf>
    <xf numFmtId="4" fontId="10" fillId="0" borderId="2" xfId="0" applyNumberFormat="1" applyFont="1" applyFill="1" applyBorder="1" applyAlignment="1">
      <alignment horizontal="center" vertical="center"/>
    </xf>
    <xf numFmtId="2" fontId="10" fillId="0" borderId="2" xfId="8" applyNumberFormat="1" applyFont="1" applyFill="1" applyBorder="1" applyAlignment="1" applyProtection="1">
      <alignment horizontal="center" vertical="center"/>
      <protection locked="0"/>
    </xf>
    <xf numFmtId="0" fontId="11" fillId="0" borderId="2" xfId="0" applyFont="1" applyFill="1" applyBorder="1" applyAlignment="1">
      <alignment wrapText="1"/>
    </xf>
    <xf numFmtId="0" fontId="10" fillId="0" borderId="2" xfId="1" applyFont="1" applyFill="1" applyBorder="1" applyAlignment="1">
      <alignment horizontal="center" vertical="center" wrapText="1"/>
    </xf>
    <xf numFmtId="0" fontId="27" fillId="0" borderId="2" xfId="0" applyFont="1" applyFill="1" applyBorder="1" applyAlignment="1">
      <alignment horizontal="center" wrapText="1"/>
    </xf>
    <xf numFmtId="0" fontId="10" fillId="0" borderId="20" xfId="1" applyFont="1" applyFill="1" applyBorder="1" applyAlignment="1">
      <alignment horizontal="center" vertical="center" wrapText="1"/>
    </xf>
    <xf numFmtId="0" fontId="11" fillId="0" borderId="20" xfId="0" applyFont="1" applyFill="1" applyBorder="1" applyAlignment="1">
      <alignment wrapText="1"/>
    </xf>
    <xf numFmtId="4" fontId="10" fillId="0" borderId="20" xfId="0" applyNumberFormat="1" applyFont="1" applyFill="1" applyBorder="1" applyAlignment="1">
      <alignment horizontal="center" vertical="center"/>
    </xf>
    <xf numFmtId="2" fontId="10" fillId="0" borderId="20" xfId="2" applyNumberFormat="1" applyFont="1" applyFill="1" applyBorder="1" applyAlignment="1" applyProtection="1">
      <alignment horizontal="center" vertical="center"/>
      <protection locked="0"/>
    </xf>
    <xf numFmtId="2" fontId="10" fillId="0" borderId="20" xfId="8" applyNumberFormat="1" applyFont="1" applyFill="1" applyBorder="1" applyAlignment="1" applyProtection="1">
      <alignment horizontal="center" vertical="center"/>
      <protection locked="0"/>
    </xf>
    <xf numFmtId="1" fontId="10" fillId="0" borderId="2" xfId="2" applyNumberFormat="1" applyFont="1" applyFill="1" applyBorder="1" applyAlignment="1" applyProtection="1">
      <alignment horizontal="center" vertical="center"/>
      <protection locked="0"/>
    </xf>
    <xf numFmtId="0" fontId="10" fillId="0" borderId="2" xfId="0" applyFont="1" applyFill="1" applyBorder="1" applyAlignment="1">
      <alignment horizontal="center" wrapText="1"/>
    </xf>
    <xf numFmtId="0" fontId="10" fillId="0" borderId="20" xfId="4" applyFont="1" applyFill="1" applyBorder="1" applyAlignment="1">
      <alignment horizontal="center"/>
    </xf>
    <xf numFmtId="0" fontId="14" fillId="0" borderId="20" xfId="0" applyFont="1" applyFill="1" applyBorder="1" applyAlignment="1">
      <alignment horizontal="center"/>
    </xf>
    <xf numFmtId="3" fontId="10" fillId="0" borderId="20" xfId="5" applyNumberFormat="1" applyFont="1" applyFill="1" applyBorder="1" applyAlignment="1" applyProtection="1">
      <alignment horizontal="center"/>
    </xf>
    <xf numFmtId="2" fontId="10" fillId="0" borderId="20" xfId="5" applyNumberFormat="1" applyFont="1" applyFill="1" applyBorder="1" applyAlignment="1" applyProtection="1">
      <alignment horizontal="center"/>
    </xf>
    <xf numFmtId="2" fontId="10" fillId="0" borderId="26" xfId="5" applyNumberFormat="1" applyFont="1" applyFill="1" applyBorder="1" applyAlignment="1" applyProtection="1">
      <alignment horizontal="center"/>
    </xf>
    <xf numFmtId="0" fontId="10" fillId="0" borderId="20" xfId="0" applyFont="1" applyFill="1" applyBorder="1" applyAlignment="1">
      <alignment horizontal="center" wrapText="1"/>
    </xf>
    <xf numFmtId="1" fontId="10" fillId="0" borderId="20" xfId="5" applyNumberFormat="1" applyFont="1" applyFill="1" applyBorder="1" applyAlignment="1" applyProtection="1">
      <alignment horizontal="center"/>
    </xf>
    <xf numFmtId="0" fontId="14" fillId="0" borderId="0" xfId="0" applyFont="1" applyFill="1" applyBorder="1" applyAlignment="1">
      <alignment horizontal="center" vertical="center" wrapText="1"/>
    </xf>
    <xf numFmtId="0" fontId="16" fillId="0" borderId="20" xfId="4" applyFont="1" applyFill="1" applyBorder="1" applyAlignment="1">
      <alignment horizontal="center"/>
    </xf>
    <xf numFmtId="0" fontId="12" fillId="0" borderId="20" xfId="0" applyFont="1" applyFill="1" applyBorder="1" applyAlignment="1">
      <alignment horizontal="center" wrapText="1"/>
    </xf>
    <xf numFmtId="1" fontId="10" fillId="0" borderId="20" xfId="2" applyNumberFormat="1" applyFont="1" applyFill="1" applyBorder="1" applyAlignment="1" applyProtection="1">
      <alignment horizontal="center" vertical="center"/>
      <protection locked="0"/>
    </xf>
    <xf numFmtId="0" fontId="10" fillId="0" borderId="31" xfId="0" applyFont="1" applyFill="1" applyBorder="1" applyAlignment="1">
      <alignment horizontal="center" wrapText="1"/>
    </xf>
    <xf numFmtId="0" fontId="16" fillId="0" borderId="31" xfId="4" applyFont="1" applyFill="1" applyBorder="1" applyAlignment="1">
      <alignment horizontal="center"/>
    </xf>
    <xf numFmtId="0" fontId="10" fillId="0" borderId="31" xfId="0" applyFont="1" applyFill="1" applyBorder="1" applyAlignment="1">
      <alignment horizontal="left" wrapText="1"/>
    </xf>
    <xf numFmtId="3" fontId="10" fillId="0" borderId="31" xfId="5" applyNumberFormat="1" applyFont="1" applyFill="1" applyBorder="1" applyAlignment="1" applyProtection="1">
      <alignment horizontal="center"/>
    </xf>
    <xf numFmtId="1" fontId="10" fillId="0" borderId="31" xfId="5" applyNumberFormat="1" applyFont="1" applyFill="1" applyBorder="1" applyAlignment="1" applyProtection="1">
      <alignment horizontal="center"/>
    </xf>
    <xf numFmtId="2" fontId="10" fillId="0" borderId="31" xfId="5" applyNumberFormat="1" applyFont="1" applyFill="1" applyBorder="1" applyAlignment="1" applyProtection="1">
      <alignment horizontal="center"/>
    </xf>
    <xf numFmtId="2" fontId="10" fillId="0" borderId="31" xfId="8" applyNumberFormat="1" applyFont="1" applyFill="1" applyBorder="1" applyAlignment="1" applyProtection="1">
      <alignment horizontal="center" vertical="center"/>
      <protection locked="0"/>
    </xf>
    <xf numFmtId="0" fontId="14" fillId="0" borderId="31" xfId="0" applyFont="1" applyFill="1" applyBorder="1" applyAlignment="1">
      <alignment horizontal="center"/>
    </xf>
    <xf numFmtId="4" fontId="10" fillId="0" borderId="31" xfId="0" applyNumberFormat="1" applyFont="1" applyFill="1" applyBorder="1" applyAlignment="1">
      <alignment horizontal="center" vertical="center"/>
    </xf>
    <xf numFmtId="1" fontId="10" fillId="0" borderId="31" xfId="2" applyNumberFormat="1" applyFont="1" applyFill="1" applyBorder="1" applyAlignment="1" applyProtection="1">
      <alignment horizontal="center" vertical="center"/>
      <protection locked="0"/>
    </xf>
    <xf numFmtId="0" fontId="10" fillId="0" borderId="31" xfId="4" applyFont="1" applyFill="1" applyBorder="1" applyAlignment="1">
      <alignment horizontal="center"/>
    </xf>
    <xf numFmtId="1" fontId="10" fillId="0" borderId="7" xfId="2" applyNumberFormat="1" applyFont="1" applyFill="1" applyBorder="1" applyAlignment="1" applyProtection="1">
      <alignment horizontal="right" vertical="center" wrapText="1"/>
      <protection locked="0"/>
    </xf>
    <xf numFmtId="4" fontId="10" fillId="0" borderId="7" xfId="0" applyNumberFormat="1" applyFont="1" applyFill="1" applyBorder="1" applyAlignment="1">
      <alignment horizontal="center" vertical="center"/>
    </xf>
    <xf numFmtId="2" fontId="10" fillId="0" borderId="7" xfId="2" applyNumberFormat="1" applyFont="1" applyFill="1" applyBorder="1" applyAlignment="1" applyProtection="1">
      <alignment horizontal="center" vertical="center"/>
      <protection locked="0"/>
    </xf>
    <xf numFmtId="2" fontId="10" fillId="0" borderId="30" xfId="8" applyNumberFormat="1" applyFont="1" applyFill="1" applyBorder="1" applyAlignment="1" applyProtection="1">
      <alignment horizontal="center" vertical="center"/>
      <protection locked="0"/>
    </xf>
    <xf numFmtId="168" fontId="10" fillId="0" borderId="31" xfId="2" applyNumberFormat="1" applyFont="1" applyFill="1" applyBorder="1" applyAlignment="1" applyProtection="1">
      <alignment horizontal="center" vertical="center"/>
    </xf>
    <xf numFmtId="1" fontId="10" fillId="0" borderId="34" xfId="2" applyNumberFormat="1" applyFont="1" applyFill="1" applyBorder="1" applyAlignment="1" applyProtection="1">
      <alignment horizontal="left" vertical="center" wrapText="1"/>
    </xf>
    <xf numFmtId="2" fontId="10" fillId="0" borderId="2" xfId="0" applyNumberFormat="1" applyFont="1" applyFill="1" applyBorder="1" applyAlignment="1" applyProtection="1">
      <alignment horizontal="center"/>
    </xf>
    <xf numFmtId="1" fontId="10" fillId="0" borderId="46" xfId="2" applyNumberFormat="1" applyFont="1" applyFill="1" applyBorder="1" applyAlignment="1" applyProtection="1">
      <alignment horizontal="left" vertical="center" wrapText="1"/>
    </xf>
    <xf numFmtId="49" fontId="10" fillId="0" borderId="2" xfId="0" applyNumberFormat="1" applyFont="1" applyFill="1" applyBorder="1" applyAlignment="1">
      <alignment horizontal="left" vertical="center" wrapText="1"/>
    </xf>
    <xf numFmtId="49" fontId="10" fillId="0" borderId="2" xfId="0" applyNumberFormat="1" applyFont="1" applyFill="1" applyBorder="1" applyAlignment="1">
      <alignment horizontal="center" vertical="center"/>
    </xf>
    <xf numFmtId="3" fontId="10" fillId="0" borderId="2" xfId="0" applyNumberFormat="1" applyFont="1" applyFill="1" applyBorder="1" applyAlignment="1">
      <alignment horizontal="center" vertical="center" shrinkToFit="1"/>
    </xf>
    <xf numFmtId="1" fontId="10" fillId="0" borderId="32" xfId="0" applyNumberFormat="1" applyFont="1" applyFill="1" applyBorder="1" applyAlignment="1">
      <alignment horizontal="center" vertical="center" wrapText="1"/>
    </xf>
    <xf numFmtId="1" fontId="10" fillId="0" borderId="32" xfId="0" applyNumberFormat="1" applyFont="1" applyFill="1" applyBorder="1" applyAlignment="1">
      <alignment horizontal="center" vertical="center" shrinkToFit="1"/>
    </xf>
    <xf numFmtId="1" fontId="14" fillId="0" borderId="31" xfId="8" applyNumberFormat="1" applyFont="1" applyFill="1" applyBorder="1" applyAlignment="1" applyProtection="1">
      <alignment horizontal="center" vertical="center" wrapText="1"/>
      <protection locked="0"/>
    </xf>
    <xf numFmtId="4" fontId="10" fillId="0" borderId="31" xfId="0" applyNumberFormat="1" applyFont="1" applyFill="1" applyBorder="1" applyAlignment="1">
      <alignment horizontal="right" vertical="center"/>
    </xf>
    <xf numFmtId="4" fontId="10" fillId="0" borderId="2" xfId="11" applyNumberFormat="1" applyFont="1" applyFill="1" applyBorder="1" applyAlignment="1">
      <alignment horizontal="right" vertical="center" shrinkToFit="1"/>
    </xf>
    <xf numFmtId="2" fontId="10" fillId="0" borderId="31" xfId="2" applyNumberFormat="1" applyFont="1" applyFill="1" applyBorder="1" applyAlignment="1" applyProtection="1">
      <alignment horizontal="right" vertical="center"/>
      <protection locked="0"/>
    </xf>
    <xf numFmtId="4" fontId="10" fillId="0" borderId="31" xfId="11" applyNumberFormat="1" applyFont="1" applyFill="1" applyBorder="1" applyAlignment="1">
      <alignment horizontal="right" vertical="center" shrinkToFit="1"/>
    </xf>
    <xf numFmtId="4" fontId="10" fillId="0" borderId="6" xfId="0" applyNumberFormat="1" applyFont="1" applyFill="1" applyBorder="1" applyAlignment="1">
      <alignment horizontal="center" vertical="center" shrinkToFit="1"/>
    </xf>
    <xf numFmtId="1" fontId="10" fillId="0" borderId="31" xfId="0" applyNumberFormat="1" applyFont="1" applyFill="1" applyBorder="1" applyAlignment="1">
      <alignment horizontal="center" vertical="center" wrapText="1"/>
    </xf>
    <xf numFmtId="168" fontId="10" fillId="0" borderId="31" xfId="2" applyNumberFormat="1" applyFont="1" applyFill="1" applyBorder="1" applyAlignment="1" applyProtection="1">
      <alignment horizontal="center" vertical="center"/>
      <protection locked="0"/>
    </xf>
    <xf numFmtId="0" fontId="10" fillId="0" borderId="49" xfId="0" applyFont="1" applyFill="1" applyBorder="1" applyAlignment="1">
      <alignment horizontal="center" vertical="center"/>
    </xf>
    <xf numFmtId="1" fontId="10" fillId="0" borderId="49" xfId="0" applyNumberFormat="1" applyFont="1" applyFill="1" applyBorder="1" applyAlignment="1">
      <alignment horizontal="center" vertical="center" wrapText="1"/>
    </xf>
    <xf numFmtId="1" fontId="10" fillId="0" borderId="49" xfId="2" applyNumberFormat="1" applyFont="1" applyFill="1" applyBorder="1" applyAlignment="1" applyProtection="1">
      <alignment horizontal="center" vertical="center"/>
      <protection locked="0"/>
    </xf>
    <xf numFmtId="168" fontId="10" fillId="0" borderId="49" xfId="2" applyNumberFormat="1" applyFont="1" applyFill="1" applyBorder="1" applyAlignment="1" applyProtection="1">
      <alignment horizontal="center" vertical="center"/>
      <protection locked="0"/>
    </xf>
    <xf numFmtId="2" fontId="10" fillId="0" borderId="49" xfId="2" applyNumberFormat="1" applyFont="1" applyFill="1" applyBorder="1" applyAlignment="1" applyProtection="1">
      <alignment horizontal="right" vertical="center"/>
      <protection locked="0"/>
    </xf>
    <xf numFmtId="4" fontId="10" fillId="0" borderId="49" xfId="0" applyNumberFormat="1" applyFont="1" applyFill="1" applyBorder="1" applyAlignment="1">
      <alignment horizontal="right" vertical="center" wrapText="1" shrinkToFit="1"/>
    </xf>
    <xf numFmtId="1" fontId="14" fillId="0" borderId="31" xfId="8" applyNumberFormat="1" applyFont="1" applyFill="1" applyBorder="1" applyAlignment="1" applyProtection="1">
      <alignment horizontal="center" vertical="center"/>
      <protection locked="0"/>
    </xf>
    <xf numFmtId="1" fontId="14" fillId="0" borderId="31" xfId="8" applyNumberFormat="1" applyFont="1" applyFill="1" applyBorder="1" applyAlignment="1" applyProtection="1">
      <alignment horizontal="right" vertical="center"/>
      <protection locked="0"/>
    </xf>
    <xf numFmtId="0" fontId="14" fillId="0" borderId="31" xfId="1" applyFont="1" applyFill="1" applyBorder="1" applyAlignment="1">
      <alignment horizontal="center" vertical="center" wrapText="1"/>
    </xf>
    <xf numFmtId="4" fontId="14" fillId="0" borderId="31" xfId="0" applyNumberFormat="1" applyFont="1" applyFill="1" applyBorder="1" applyAlignment="1">
      <alignment horizontal="center" vertical="center" wrapText="1"/>
    </xf>
    <xf numFmtId="170" fontId="10" fillId="0" borderId="31" xfId="0" applyNumberFormat="1" applyFont="1" applyFill="1" applyBorder="1" applyAlignment="1">
      <alignment horizontal="center" vertical="center" wrapText="1"/>
    </xf>
    <xf numFmtId="0" fontId="10" fillId="0" borderId="31" xfId="0" applyNumberFormat="1" applyFont="1" applyFill="1" applyBorder="1" applyAlignment="1">
      <alignment horizontal="left" vertical="center" wrapText="1"/>
    </xf>
    <xf numFmtId="3" fontId="10" fillId="0" borderId="31"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4" fontId="10" fillId="0" borderId="49" xfId="0" applyNumberFormat="1" applyFont="1" applyFill="1" applyBorder="1" applyAlignment="1">
      <alignment horizontal="center" vertical="center" wrapText="1"/>
    </xf>
    <xf numFmtId="3" fontId="10" fillId="0" borderId="49" xfId="0" applyNumberFormat="1" applyFont="1" applyFill="1" applyBorder="1" applyAlignment="1">
      <alignment horizontal="center" vertical="center" wrapText="1"/>
    </xf>
    <xf numFmtId="173" fontId="10" fillId="0" borderId="31" xfId="0" applyNumberFormat="1" applyFont="1" applyFill="1" applyBorder="1" applyAlignment="1">
      <alignment horizontal="center" vertical="center"/>
    </xf>
    <xf numFmtId="0" fontId="10" fillId="0" borderId="25" xfId="0" applyFont="1" applyFill="1" applyBorder="1" applyAlignment="1">
      <alignment vertical="center" wrapText="1"/>
    </xf>
    <xf numFmtId="1" fontId="10" fillId="0" borderId="25" xfId="2" applyNumberFormat="1" applyFont="1" applyFill="1" applyBorder="1" applyAlignment="1" applyProtection="1">
      <alignment horizontal="center" vertical="center"/>
      <protection locked="0"/>
    </xf>
    <xf numFmtId="168" fontId="10" fillId="0" borderId="25" xfId="2" applyNumberFormat="1" applyFont="1" applyFill="1" applyBorder="1" applyAlignment="1" applyProtection="1">
      <alignment horizontal="center" vertical="center"/>
      <protection locked="0"/>
    </xf>
    <xf numFmtId="2" fontId="10" fillId="0" borderId="25" xfId="2" applyNumberFormat="1" applyFont="1" applyFill="1" applyBorder="1" applyAlignment="1" applyProtection="1">
      <alignment horizontal="right" vertical="center"/>
      <protection locked="0"/>
    </xf>
    <xf numFmtId="0" fontId="10" fillId="0" borderId="32" xfId="0" applyFont="1" applyFill="1" applyBorder="1" applyAlignment="1">
      <alignment horizontal="center" vertical="center"/>
    </xf>
    <xf numFmtId="1" fontId="10" fillId="0" borderId="33" xfId="2" applyNumberFormat="1" applyFont="1" applyFill="1" applyBorder="1" applyAlignment="1" applyProtection="1">
      <alignment horizontal="left" vertical="center" wrapText="1"/>
      <protection locked="0"/>
    </xf>
    <xf numFmtId="1" fontId="10" fillId="0" borderId="33" xfId="2" applyNumberFormat="1" applyFont="1" applyFill="1" applyBorder="1" applyAlignment="1" applyProtection="1">
      <alignment horizontal="center" vertical="center"/>
      <protection locked="0"/>
    </xf>
    <xf numFmtId="2" fontId="10" fillId="0" borderId="33" xfId="2" applyNumberFormat="1" applyFont="1" applyFill="1" applyBorder="1" applyAlignment="1" applyProtection="1">
      <alignment horizontal="right" vertical="center"/>
      <protection locked="0"/>
    </xf>
    <xf numFmtId="4" fontId="10" fillId="0" borderId="2" xfId="0" applyNumberFormat="1" applyFont="1" applyFill="1" applyBorder="1" applyAlignment="1">
      <alignment horizontal="center" vertical="center" wrapText="1"/>
    </xf>
    <xf numFmtId="2" fontId="10" fillId="0" borderId="2" xfId="8" applyNumberFormat="1" applyFont="1" applyFill="1" applyBorder="1" applyAlignment="1" applyProtection="1">
      <alignment horizontal="right" vertical="center"/>
      <protection locked="0"/>
    </xf>
    <xf numFmtId="3" fontId="14" fillId="0" borderId="0" xfId="0" applyNumberFormat="1" applyFont="1" applyFill="1" applyBorder="1"/>
    <xf numFmtId="0" fontId="25" fillId="0" borderId="2" xfId="0" applyFont="1" applyFill="1" applyBorder="1" applyAlignment="1">
      <alignment horizontal="center"/>
    </xf>
    <xf numFmtId="1" fontId="14" fillId="0" borderId="11" xfId="2" applyNumberFormat="1" applyFont="1" applyFill="1" applyBorder="1" applyAlignment="1" applyProtection="1">
      <alignment horizontal="center" vertical="center" wrapText="1"/>
      <protection locked="0"/>
    </xf>
    <xf numFmtId="0" fontId="28" fillId="0" borderId="2" xfId="1" applyFont="1" applyFill="1" applyBorder="1" applyAlignment="1">
      <alignment horizontal="center" vertical="center" wrapText="1"/>
    </xf>
    <xf numFmtId="1" fontId="10" fillId="0" borderId="10" xfId="2" applyNumberFormat="1" applyFont="1" applyFill="1" applyBorder="1" applyAlignment="1" applyProtection="1">
      <alignment horizontal="center" vertical="center"/>
      <protection locked="0"/>
    </xf>
    <xf numFmtId="2" fontId="10" fillId="0" borderId="10" xfId="8" applyNumberFormat="1" applyFont="1" applyFill="1" applyBorder="1" applyAlignment="1" applyProtection="1">
      <alignment horizontal="right" vertical="center"/>
      <protection locked="0"/>
    </xf>
    <xf numFmtId="1" fontId="10" fillId="0" borderId="2" xfId="2" applyNumberFormat="1" applyFont="1" applyFill="1" applyBorder="1" applyAlignment="1" applyProtection="1">
      <alignment horizontal="right" vertical="center" wrapText="1"/>
      <protection locked="0"/>
    </xf>
    <xf numFmtId="0" fontId="10" fillId="0" borderId="2" xfId="16" applyFont="1" applyFill="1" applyBorder="1" applyAlignment="1">
      <alignment horizontal="center" vertical="center" wrapText="1"/>
    </xf>
    <xf numFmtId="43" fontId="10" fillId="0" borderId="2" xfId="3" applyFont="1" applyFill="1" applyBorder="1" applyAlignment="1" applyProtection="1">
      <alignment horizontal="center" vertical="center" wrapText="1"/>
      <protection locked="0"/>
    </xf>
    <xf numFmtId="3" fontId="10" fillId="0" borderId="2" xfId="0" applyNumberFormat="1" applyFont="1" applyFill="1" applyBorder="1" applyAlignment="1">
      <alignment horizontal="center" vertical="center" wrapText="1"/>
    </xf>
    <xf numFmtId="4" fontId="10" fillId="0" borderId="20" xfId="0" applyNumberFormat="1" applyFont="1" applyFill="1" applyBorder="1" applyAlignment="1" applyProtection="1">
      <alignment horizontal="center" vertical="center"/>
    </xf>
    <xf numFmtId="3" fontId="10" fillId="0" borderId="20" xfId="0" applyNumberFormat="1" applyFont="1" applyFill="1" applyBorder="1" applyAlignment="1">
      <alignment horizontal="center" vertical="center"/>
    </xf>
    <xf numFmtId="4" fontId="10" fillId="0" borderId="20" xfId="11" applyNumberFormat="1" applyFont="1" applyFill="1" applyBorder="1" applyAlignment="1">
      <alignment horizontal="right" vertical="center" shrinkToFit="1"/>
    </xf>
    <xf numFmtId="172" fontId="10" fillId="0" borderId="20" xfId="0" applyNumberFormat="1" applyFont="1" applyFill="1" applyBorder="1" applyAlignment="1">
      <alignment horizontal="center" vertical="center" wrapText="1"/>
    </xf>
    <xf numFmtId="0" fontId="28" fillId="0" borderId="20" xfId="1" applyFont="1" applyFill="1" applyBorder="1" applyAlignment="1">
      <alignment horizontal="center" vertical="center" wrapText="1"/>
    </xf>
    <xf numFmtId="4" fontId="10" fillId="0" borderId="20" xfId="0" applyNumberFormat="1" applyFont="1" applyFill="1" applyBorder="1" applyAlignment="1">
      <alignment horizontal="left" vertical="center" wrapText="1"/>
    </xf>
    <xf numFmtId="0" fontId="14" fillId="0" borderId="2" xfId="0" applyFont="1" applyFill="1" applyBorder="1" applyAlignment="1">
      <alignment horizontal="center" wrapText="1"/>
    </xf>
    <xf numFmtId="173" fontId="10" fillId="0" borderId="20" xfId="0" applyNumberFormat="1" applyFont="1" applyFill="1" applyBorder="1" applyAlignment="1">
      <alignment horizontal="center" vertical="center" wrapText="1"/>
    </xf>
    <xf numFmtId="3" fontId="14" fillId="0" borderId="2" xfId="0" applyNumberFormat="1" applyFont="1" applyFill="1" applyBorder="1"/>
    <xf numFmtId="0" fontId="10" fillId="0" borderId="2" xfId="0" applyFont="1" applyFill="1" applyBorder="1" applyAlignment="1">
      <alignment horizontal="center" vertical="center" wrapText="1" shrinkToFit="1"/>
    </xf>
    <xf numFmtId="0" fontId="10" fillId="0" borderId="32" xfId="1" applyFont="1" applyFill="1" applyBorder="1" applyAlignment="1">
      <alignment horizontal="center" vertical="center" wrapText="1"/>
    </xf>
    <xf numFmtId="4" fontId="10" fillId="0" borderId="32" xfId="0" applyNumberFormat="1" applyFont="1" applyFill="1" applyBorder="1" applyAlignment="1">
      <alignment horizontal="center" vertical="center" wrapText="1"/>
    </xf>
    <xf numFmtId="3" fontId="10" fillId="0" borderId="32" xfId="0" applyNumberFormat="1" applyFont="1" applyFill="1" applyBorder="1" applyAlignment="1">
      <alignment horizontal="center" vertical="center" wrapText="1"/>
    </xf>
    <xf numFmtId="4" fontId="10" fillId="0" borderId="32" xfId="0" applyNumberFormat="1" applyFont="1" applyFill="1" applyBorder="1" applyAlignment="1">
      <alignment horizontal="right" vertical="center" wrapText="1" shrinkToFit="1"/>
    </xf>
    <xf numFmtId="0" fontId="10" fillId="0" borderId="48" xfId="1" applyFont="1" applyFill="1" applyBorder="1" applyAlignment="1">
      <alignment horizontal="center" vertical="center" wrapText="1"/>
    </xf>
    <xf numFmtId="1" fontId="10" fillId="0" borderId="48" xfId="0" applyNumberFormat="1" applyFont="1" applyFill="1" applyBorder="1" applyAlignment="1">
      <alignment horizontal="center" vertical="center" wrapText="1"/>
    </xf>
    <xf numFmtId="4" fontId="10" fillId="0" borderId="48" xfId="0" applyNumberFormat="1" applyFont="1" applyFill="1" applyBorder="1" applyAlignment="1">
      <alignment horizontal="center" vertical="center" wrapText="1"/>
    </xf>
    <xf numFmtId="3" fontId="10" fillId="0" borderId="48" xfId="0" applyNumberFormat="1" applyFont="1" applyFill="1" applyBorder="1" applyAlignment="1">
      <alignment horizontal="center" vertical="center" wrapText="1"/>
    </xf>
    <xf numFmtId="4" fontId="10" fillId="0" borderId="48" xfId="0" applyNumberFormat="1" applyFont="1" applyFill="1" applyBorder="1" applyAlignment="1">
      <alignment horizontal="right" vertical="center" wrapText="1" shrinkToFit="1"/>
    </xf>
    <xf numFmtId="3" fontId="10" fillId="0" borderId="20"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4" fontId="10" fillId="0" borderId="26" xfId="0" applyNumberFormat="1" applyFont="1" applyFill="1" applyBorder="1" applyAlignment="1">
      <alignment horizontal="center" vertical="center" wrapText="1"/>
    </xf>
    <xf numFmtId="172" fontId="10" fillId="0" borderId="31" xfId="0" applyNumberFormat="1" applyFont="1" applyFill="1" applyBorder="1" applyAlignment="1">
      <alignment horizontal="center" vertical="center" wrapText="1"/>
    </xf>
    <xf numFmtId="0" fontId="10" fillId="0" borderId="47" xfId="0" applyFont="1" applyFill="1" applyBorder="1" applyAlignment="1">
      <alignment horizontal="center" vertical="center"/>
    </xf>
    <xf numFmtId="0" fontId="12" fillId="0" borderId="47" xfId="1" applyFont="1" applyFill="1" applyBorder="1" applyAlignment="1">
      <alignment horizontal="center" vertical="center" wrapText="1"/>
    </xf>
    <xf numFmtId="0" fontId="10" fillId="0" borderId="7" xfId="0" applyFont="1" applyFill="1" applyBorder="1" applyAlignment="1">
      <alignment vertical="center" wrapText="1"/>
    </xf>
    <xf numFmtId="2" fontId="10" fillId="0" borderId="28" xfId="0" applyNumberFormat="1" applyFont="1" applyFill="1" applyBorder="1" applyAlignment="1">
      <alignment horizontal="center" vertical="center"/>
    </xf>
    <xf numFmtId="4" fontId="10" fillId="0" borderId="7" xfId="0" applyNumberFormat="1" applyFont="1" applyFill="1" applyBorder="1" applyAlignment="1">
      <alignment horizontal="right" vertical="center"/>
    </xf>
    <xf numFmtId="0" fontId="13" fillId="0" borderId="0" xfId="0" applyFont="1" applyFill="1" applyBorder="1" applyAlignment="1">
      <alignment horizontal="center"/>
    </xf>
    <xf numFmtId="0" fontId="15" fillId="0" borderId="0" xfId="0" applyFont="1" applyFill="1" applyBorder="1" applyAlignment="1">
      <alignment horizontal="center"/>
    </xf>
    <xf numFmtId="0" fontId="10" fillId="0" borderId="0" xfId="0" applyFont="1" applyFill="1" applyBorder="1"/>
    <xf numFmtId="0" fontId="11" fillId="0" borderId="0" xfId="0" applyFont="1" applyFill="1" applyBorder="1" applyAlignment="1">
      <alignment horizontal="center" vertical="center"/>
    </xf>
    <xf numFmtId="166" fontId="10" fillId="0" borderId="0" xfId="0" applyNumberFormat="1" applyFont="1" applyFill="1" applyAlignment="1">
      <alignment horizontal="left" vertical="center"/>
    </xf>
    <xf numFmtId="166" fontId="10" fillId="0" borderId="0" xfId="0" applyNumberFormat="1" applyFont="1" applyFill="1" applyAlignment="1">
      <alignment horizontal="center" vertical="center"/>
    </xf>
    <xf numFmtId="165" fontId="10" fillId="0" borderId="0" xfId="0" applyNumberFormat="1" applyFont="1" applyFill="1" applyAlignment="1">
      <alignment vertical="center"/>
    </xf>
    <xf numFmtId="167" fontId="10" fillId="0" borderId="0" xfId="0" applyNumberFormat="1" applyFont="1" applyFill="1" applyAlignment="1">
      <alignment horizontal="left" vertical="center"/>
    </xf>
    <xf numFmtId="167" fontId="10" fillId="0" borderId="0" xfId="0" applyNumberFormat="1" applyFont="1" applyFill="1" applyAlignment="1">
      <alignment horizontal="center" vertical="center"/>
    </xf>
    <xf numFmtId="0" fontId="10" fillId="0" borderId="0" xfId="0" applyFont="1" applyFill="1" applyBorder="1" applyAlignment="1">
      <alignment horizontal="center" vertical="center" wrapText="1"/>
    </xf>
    <xf numFmtId="49" fontId="10" fillId="0" borderId="8"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0" fontId="16" fillId="0" borderId="2" xfId="0" applyNumberFormat="1" applyFont="1" applyFill="1" applyBorder="1" applyAlignment="1">
      <alignment horizontal="center" vertical="center" wrapText="1"/>
    </xf>
    <xf numFmtId="0" fontId="10" fillId="0" borderId="10" xfId="14" applyFont="1" applyFill="1" applyBorder="1" applyAlignment="1">
      <alignment vertical="center" wrapText="1"/>
    </xf>
    <xf numFmtId="49" fontId="10" fillId="0" borderId="31" xfId="0" applyNumberFormat="1" applyFont="1" applyFill="1" applyBorder="1" applyAlignment="1">
      <alignment horizontal="center" vertical="center"/>
    </xf>
    <xf numFmtId="0" fontId="16" fillId="0" borderId="31" xfId="0" applyNumberFormat="1" applyFont="1" applyFill="1" applyBorder="1" applyAlignment="1">
      <alignment horizontal="center" vertical="center" wrapText="1"/>
    </xf>
    <xf numFmtId="0" fontId="10" fillId="0" borderId="31" xfId="0" applyFont="1" applyFill="1" applyBorder="1"/>
    <xf numFmtId="4" fontId="14" fillId="0" borderId="31" xfId="0" applyNumberFormat="1" applyFont="1" applyFill="1" applyBorder="1" applyAlignment="1">
      <alignment horizontal="center" vertical="center"/>
    </xf>
    <xf numFmtId="0" fontId="29" fillId="0" borderId="31" xfId="0" applyFont="1" applyFill="1" applyBorder="1"/>
    <xf numFmtId="0" fontId="14" fillId="0" borderId="31" xfId="0" applyNumberFormat="1" applyFont="1" applyFill="1" applyBorder="1" applyAlignment="1">
      <alignment horizontal="center" vertical="center" wrapText="1"/>
    </xf>
    <xf numFmtId="4" fontId="14" fillId="0" borderId="2" xfId="0" applyNumberFormat="1" applyFont="1" applyFill="1" applyBorder="1" applyAlignment="1">
      <alignment horizontal="center" vertical="center"/>
    </xf>
    <xf numFmtId="4" fontId="14" fillId="0" borderId="9" xfId="0" applyNumberFormat="1" applyFont="1" applyFill="1" applyBorder="1" applyAlignment="1">
      <alignment horizontal="center" vertical="center"/>
    </xf>
    <xf numFmtId="0" fontId="10" fillId="0" borderId="9" xfId="0" applyNumberFormat="1" applyFont="1" applyFill="1" applyBorder="1" applyAlignment="1">
      <alignment horizontal="center" vertical="center" wrapText="1"/>
    </xf>
    <xf numFmtId="0" fontId="14" fillId="0" borderId="5" xfId="0" applyNumberFormat="1" applyFont="1" applyFill="1" applyBorder="1" applyAlignment="1">
      <alignment horizontal="center" vertical="center" wrapText="1"/>
    </xf>
    <xf numFmtId="4" fontId="14" fillId="0" borderId="0" xfId="0" applyNumberFormat="1" applyFont="1" applyFill="1" applyBorder="1" applyAlignment="1">
      <alignment horizontal="right" vertical="center" shrinkToFit="1"/>
    </xf>
    <xf numFmtId="164" fontId="10" fillId="0" borderId="5" xfId="0" applyNumberFormat="1" applyFont="1" applyFill="1" applyBorder="1" applyAlignment="1">
      <alignment horizontal="center" vertical="center" wrapText="1"/>
    </xf>
    <xf numFmtId="164" fontId="23" fillId="0" borderId="5" xfId="0" applyNumberFormat="1" applyFont="1" applyFill="1" applyBorder="1" applyAlignment="1">
      <alignment horizontal="center" vertical="center" wrapText="1"/>
    </xf>
    <xf numFmtId="4" fontId="23" fillId="0" borderId="20" xfId="0" applyNumberFormat="1" applyFont="1" applyFill="1" applyBorder="1" applyAlignment="1">
      <alignment horizontal="right" vertical="center" shrinkToFit="1"/>
    </xf>
    <xf numFmtId="4" fontId="14" fillId="0" borderId="20" xfId="0" applyNumberFormat="1" applyFont="1" applyFill="1" applyBorder="1" applyAlignment="1">
      <alignment horizontal="right" vertical="center" shrinkToFit="1"/>
    </xf>
    <xf numFmtId="0" fontId="14" fillId="0" borderId="0" xfId="0" applyFont="1" applyFill="1" applyBorder="1"/>
    <xf numFmtId="4" fontId="10" fillId="0" borderId="0" xfId="0" applyNumberFormat="1" applyFont="1" applyFill="1" applyBorder="1"/>
    <xf numFmtId="0" fontId="14" fillId="0" borderId="0" xfId="0" applyNumberFormat="1" applyFont="1" applyFill="1" applyAlignment="1">
      <alignment horizontal="left" vertical="top"/>
    </xf>
    <xf numFmtId="4" fontId="10" fillId="0" borderId="0" xfId="0" applyNumberFormat="1" applyFont="1" applyFill="1" applyAlignment="1">
      <alignment horizontal="center" vertical="top" wrapText="1"/>
    </xf>
    <xf numFmtId="4" fontId="10" fillId="0" borderId="0" xfId="0" applyNumberFormat="1" applyFont="1" applyFill="1" applyAlignment="1">
      <alignment vertical="top" wrapText="1"/>
    </xf>
    <xf numFmtId="4" fontId="10" fillId="0" borderId="0" xfId="0" applyNumberFormat="1" applyFont="1" applyFill="1" applyAlignment="1">
      <alignment horizontal="center" vertical="top"/>
    </xf>
    <xf numFmtId="4" fontId="10" fillId="0" borderId="0" xfId="0" applyNumberFormat="1" applyFont="1" applyFill="1" applyBorder="1" applyAlignment="1">
      <alignment vertical="top"/>
    </xf>
    <xf numFmtId="0" fontId="10" fillId="0" borderId="0" xfId="0" applyNumberFormat="1" applyFont="1" applyFill="1" applyAlignment="1">
      <alignment horizontal="left" vertical="top"/>
    </xf>
    <xf numFmtId="4" fontId="10" fillId="0" borderId="0" xfId="0" applyNumberFormat="1" applyFont="1" applyFill="1" applyAlignment="1">
      <alignment vertical="top"/>
    </xf>
    <xf numFmtId="4" fontId="10" fillId="0" borderId="0" xfId="0" applyNumberFormat="1" applyFont="1" applyFill="1"/>
    <xf numFmtId="4" fontId="10" fillId="0" borderId="0" xfId="0" applyNumberFormat="1" applyFont="1" applyFill="1" applyAlignment="1">
      <alignment horizontal="left" vertical="top"/>
    </xf>
    <xf numFmtId="0" fontId="12" fillId="0" borderId="0" xfId="0" applyFont="1" applyFill="1" applyBorder="1" applyAlignment="1">
      <alignment horizontal="left" vertical="top"/>
    </xf>
    <xf numFmtId="0" fontId="10" fillId="0" borderId="0" xfId="0" applyFont="1" applyFill="1" applyAlignment="1">
      <alignment horizontal="right" vertical="center"/>
    </xf>
    <xf numFmtId="0" fontId="12" fillId="0" borderId="0" xfId="0" applyFont="1" applyFill="1" applyAlignment="1">
      <alignment horizontal="left" vertical="top"/>
    </xf>
    <xf numFmtId="0" fontId="12" fillId="0" borderId="0" xfId="0" applyFont="1" applyFill="1" applyAlignment="1">
      <alignment horizontal="center" vertical="top"/>
    </xf>
    <xf numFmtId="0" fontId="10" fillId="0" borderId="0" xfId="0" applyFont="1" applyFill="1" applyAlignment="1">
      <alignment horizontal="left" vertical="center"/>
    </xf>
    <xf numFmtId="0" fontId="10" fillId="0" borderId="31" xfId="0" applyFont="1" applyFill="1" applyBorder="1" applyAlignment="1" applyProtection="1">
      <alignment horizontal="center" vertical="center" wrapText="1"/>
    </xf>
    <xf numFmtId="49" fontId="10" fillId="0" borderId="43" xfId="0" applyNumberFormat="1" applyFont="1" applyFill="1" applyBorder="1" applyAlignment="1">
      <alignment horizontal="center" vertical="center" wrapText="1"/>
    </xf>
    <xf numFmtId="1" fontId="10" fillId="0" borderId="18" xfId="0" applyNumberFormat="1" applyFont="1" applyFill="1" applyBorder="1" applyAlignment="1">
      <alignment horizontal="center" vertical="center" wrapText="1"/>
    </xf>
    <xf numFmtId="1" fontId="10" fillId="0" borderId="14" xfId="0" applyNumberFormat="1" applyFont="1" applyFill="1" applyBorder="1" applyAlignment="1">
      <alignment horizontal="center" vertical="center" wrapText="1"/>
    </xf>
    <xf numFmtId="0" fontId="11" fillId="0" borderId="31" xfId="0" applyFont="1" applyFill="1" applyBorder="1" applyAlignment="1">
      <alignment wrapText="1"/>
    </xf>
    <xf numFmtId="2" fontId="10" fillId="0" borderId="48" xfId="8" applyNumberFormat="1" applyFont="1" applyFill="1" applyBorder="1" applyAlignment="1" applyProtection="1">
      <alignment horizontal="center" vertical="center"/>
      <protection locked="0"/>
    </xf>
    <xf numFmtId="1" fontId="14" fillId="0" borderId="31" xfId="2" applyNumberFormat="1" applyFont="1" applyFill="1" applyBorder="1" applyAlignment="1" applyProtection="1">
      <alignment horizontal="center" vertical="center" wrapText="1"/>
      <protection locked="0"/>
    </xf>
    <xf numFmtId="2" fontId="10" fillId="0" borderId="31" xfId="2" applyNumberFormat="1" applyFont="1" applyFill="1" applyBorder="1" applyAlignment="1" applyProtection="1">
      <alignment horizontal="center" vertical="center"/>
      <protection locked="0"/>
    </xf>
    <xf numFmtId="0" fontId="10" fillId="0" borderId="31" xfId="0" applyFont="1" applyFill="1" applyBorder="1" applyAlignment="1">
      <alignment horizontal="center" vertical="center" wrapText="1"/>
    </xf>
    <xf numFmtId="0" fontId="10" fillId="0" borderId="40" xfId="0" applyFont="1" applyFill="1" applyBorder="1" applyAlignment="1">
      <alignment horizontal="left" vertical="center" wrapText="1"/>
    </xf>
    <xf numFmtId="49" fontId="10" fillId="0" borderId="31" xfId="0" applyNumberFormat="1" applyFont="1" applyFill="1" applyBorder="1" applyAlignment="1">
      <alignment horizontal="left" vertical="center" wrapText="1"/>
    </xf>
    <xf numFmtId="49" fontId="14" fillId="0" borderId="48" xfId="0" applyNumberFormat="1" applyFont="1" applyFill="1" applyBorder="1" applyAlignment="1">
      <alignment horizontal="center" vertical="center" wrapText="1"/>
    </xf>
    <xf numFmtId="49" fontId="10" fillId="0" borderId="48" xfId="0" applyNumberFormat="1" applyFont="1" applyFill="1" applyBorder="1" applyAlignment="1">
      <alignment horizontal="left" vertical="center" wrapText="1"/>
    </xf>
    <xf numFmtId="1" fontId="14" fillId="0" borderId="0" xfId="2" applyNumberFormat="1" applyFont="1" applyFill="1" applyBorder="1" applyAlignment="1" applyProtection="1">
      <alignment horizontal="center" vertical="center" wrapText="1"/>
    </xf>
    <xf numFmtId="0" fontId="14" fillId="0" borderId="31" xfId="7" applyFont="1" applyFill="1" applyBorder="1" applyAlignment="1" applyProtection="1">
      <alignment horizontal="center" vertical="center" wrapText="1"/>
    </xf>
    <xf numFmtId="0" fontId="14" fillId="0" borderId="31" xfId="8" applyFont="1" applyFill="1" applyBorder="1" applyAlignment="1" applyProtection="1">
      <alignment horizontal="left" vertical="center" wrapText="1"/>
    </xf>
    <xf numFmtId="0" fontId="14" fillId="0" borderId="40" xfId="0" applyFont="1" applyFill="1" applyBorder="1" applyAlignment="1">
      <alignment horizontal="center"/>
    </xf>
    <xf numFmtId="1" fontId="10" fillId="0" borderId="48" xfId="0" applyNumberFormat="1" applyFont="1" applyFill="1" applyBorder="1" applyAlignment="1">
      <alignment horizontal="center" vertical="center"/>
    </xf>
    <xf numFmtId="0" fontId="10" fillId="0" borderId="55" xfId="0" applyFont="1" applyFill="1" applyBorder="1" applyAlignment="1">
      <alignment horizontal="left" vertical="center" wrapText="1"/>
    </xf>
    <xf numFmtId="0" fontId="14" fillId="0" borderId="56" xfId="0" applyFont="1" applyFill="1" applyBorder="1" applyAlignment="1">
      <alignment horizontal="center" vertical="center" wrapText="1"/>
    </xf>
    <xf numFmtId="0" fontId="14" fillId="0" borderId="31" xfId="0" applyFont="1" applyFill="1" applyBorder="1" applyAlignment="1" applyProtection="1">
      <alignment horizontal="center" vertical="center" wrapText="1"/>
    </xf>
    <xf numFmtId="1" fontId="14" fillId="0" borderId="31" xfId="2" applyNumberFormat="1" applyFont="1" applyFill="1" applyBorder="1" applyAlignment="1" applyProtection="1">
      <alignment horizontal="center" vertical="center" wrapText="1"/>
    </xf>
    <xf numFmtId="1" fontId="14" fillId="0" borderId="46" xfId="2" applyNumberFormat="1" applyFont="1" applyFill="1" applyBorder="1" applyAlignment="1" applyProtection="1">
      <alignment horizontal="center" vertical="center" wrapText="1"/>
    </xf>
    <xf numFmtId="1" fontId="10" fillId="0" borderId="46" xfId="2" applyNumberFormat="1" applyFont="1" applyFill="1" applyBorder="1" applyAlignment="1" applyProtection="1">
      <alignment horizontal="center" vertical="center" wrapText="1"/>
    </xf>
    <xf numFmtId="1" fontId="14" fillId="0" borderId="49" xfId="2" applyNumberFormat="1" applyFont="1" applyFill="1" applyBorder="1" applyAlignment="1" applyProtection="1">
      <alignment horizontal="center" vertical="center" wrapText="1"/>
    </xf>
    <xf numFmtId="1" fontId="10" fillId="0" borderId="49" xfId="2" applyNumberFormat="1" applyFont="1" applyFill="1" applyBorder="1" applyAlignment="1" applyProtection="1">
      <alignment horizontal="left" vertical="center" wrapText="1"/>
    </xf>
    <xf numFmtId="1" fontId="14" fillId="0" borderId="49" xfId="2" applyNumberFormat="1" applyFont="1" applyFill="1" applyBorder="1" applyAlignment="1" applyProtection="1">
      <alignment horizontal="left" vertical="center" wrapText="1"/>
    </xf>
    <xf numFmtId="1" fontId="14" fillId="0" borderId="49" xfId="2" applyNumberFormat="1" applyFont="1" applyFill="1" applyBorder="1" applyAlignment="1" applyProtection="1">
      <alignment horizontal="center" vertical="center" wrapText="1"/>
      <protection locked="0"/>
    </xf>
    <xf numFmtId="0" fontId="11" fillId="0" borderId="49" xfId="0" applyFont="1" applyFill="1" applyBorder="1" applyAlignment="1">
      <alignment wrapText="1"/>
    </xf>
    <xf numFmtId="0" fontId="27" fillId="0" borderId="49" xfId="0" applyFont="1" applyFill="1" applyBorder="1" applyAlignment="1">
      <alignment horizontal="center" wrapText="1"/>
    </xf>
    <xf numFmtId="0" fontId="14" fillId="0" borderId="49" xfId="0" applyFont="1" applyFill="1" applyBorder="1" applyAlignment="1">
      <alignment horizontal="center"/>
    </xf>
    <xf numFmtId="0" fontId="14" fillId="0" borderId="49" xfId="0" applyFont="1" applyFill="1" applyBorder="1" applyAlignment="1">
      <alignment horizontal="center" vertical="center" wrapText="1"/>
    </xf>
    <xf numFmtId="1" fontId="10" fillId="0" borderId="40" xfId="2" applyNumberFormat="1" applyFont="1" applyFill="1" applyBorder="1" applyAlignment="1" applyProtection="1">
      <alignment horizontal="right" vertical="center" wrapText="1"/>
      <protection locked="0"/>
    </xf>
    <xf numFmtId="1" fontId="10" fillId="0" borderId="57" xfId="0" applyNumberFormat="1" applyFont="1" applyFill="1" applyBorder="1" applyAlignment="1">
      <alignment horizontal="center" vertical="center" wrapText="1"/>
    </xf>
    <xf numFmtId="49" fontId="10" fillId="0" borderId="57" xfId="0" applyNumberFormat="1" applyFont="1" applyFill="1" applyBorder="1" applyAlignment="1">
      <alignment horizontal="left" vertical="center" wrapText="1"/>
    </xf>
    <xf numFmtId="1" fontId="14" fillId="0" borderId="0" xfId="2" applyNumberFormat="1" applyFont="1" applyFill="1" applyBorder="1" applyAlignment="1" applyProtection="1">
      <alignment horizontal="center" vertical="center" wrapText="1"/>
      <protection locked="0"/>
    </xf>
    <xf numFmtId="0" fontId="14" fillId="0" borderId="31" xfId="0" applyFont="1" applyFill="1" applyBorder="1" applyAlignment="1">
      <alignment horizontal="center" wrapText="1"/>
    </xf>
    <xf numFmtId="49" fontId="14" fillId="0" borderId="31" xfId="0" applyNumberFormat="1" applyFont="1" applyFill="1" applyBorder="1" applyAlignment="1">
      <alignment horizontal="center" vertical="center" wrapText="1"/>
    </xf>
    <xf numFmtId="0" fontId="14" fillId="0" borderId="54" xfId="0" applyNumberFormat="1" applyFont="1" applyFill="1" applyBorder="1" applyAlignment="1">
      <alignment horizontal="center" vertical="center" wrapText="1"/>
    </xf>
    <xf numFmtId="0" fontId="14" fillId="0" borderId="31" xfId="8" applyFont="1" applyFill="1" applyBorder="1" applyAlignment="1">
      <alignment horizontal="center" vertical="center" wrapText="1"/>
    </xf>
    <xf numFmtId="0" fontId="10" fillId="0" borderId="54" xfId="0" applyFont="1" applyFill="1" applyBorder="1" applyAlignment="1">
      <alignment horizontal="left" vertical="center" wrapText="1"/>
    </xf>
    <xf numFmtId="0" fontId="14" fillId="0" borderId="54" xfId="0" applyFont="1" applyFill="1" applyBorder="1" applyAlignment="1">
      <alignment horizontal="center" vertical="center" wrapText="1"/>
    </xf>
    <xf numFmtId="0" fontId="10" fillId="0" borderId="31" xfId="8" applyFont="1" applyFill="1" applyBorder="1" applyAlignment="1">
      <alignment horizontal="left" vertical="center" wrapText="1"/>
    </xf>
    <xf numFmtId="49" fontId="14" fillId="0" borderId="61" xfId="0" applyNumberFormat="1" applyFont="1" applyFill="1" applyBorder="1" applyAlignment="1">
      <alignment horizontal="center" vertical="center" wrapText="1"/>
    </xf>
    <xf numFmtId="49" fontId="14" fillId="0" borderId="56" xfId="0" applyNumberFormat="1" applyFont="1" applyFill="1" applyBorder="1" applyAlignment="1">
      <alignment horizontal="center" vertical="center" wrapText="1"/>
    </xf>
    <xf numFmtId="49" fontId="10" fillId="0" borderId="31" xfId="0" applyNumberFormat="1" applyFont="1" applyFill="1" applyBorder="1" applyAlignment="1">
      <alignment vertical="center" wrapText="1"/>
    </xf>
    <xf numFmtId="49" fontId="18" fillId="0" borderId="60" xfId="0" applyNumberFormat="1" applyFont="1" applyFill="1" applyBorder="1" applyAlignment="1">
      <alignment horizontal="center" vertical="center" wrapText="1"/>
    </xf>
    <xf numFmtId="0" fontId="10" fillId="0" borderId="62" xfId="0" applyFont="1" applyFill="1" applyBorder="1" applyAlignment="1">
      <alignment horizontal="center" vertical="center" wrapText="1"/>
    </xf>
    <xf numFmtId="0" fontId="14" fillId="0" borderId="61" xfId="10" applyFont="1" applyFill="1" applyBorder="1" applyAlignment="1">
      <alignment horizontal="center" wrapText="1"/>
    </xf>
    <xf numFmtId="0" fontId="14" fillId="0" borderId="56" xfId="10" applyFont="1" applyFill="1" applyBorder="1" applyAlignment="1">
      <alignment horizontal="center" wrapText="1"/>
    </xf>
    <xf numFmtId="0" fontId="10" fillId="0" borderId="56" xfId="10" applyFont="1" applyFill="1" applyBorder="1" applyAlignment="1">
      <alignment horizontal="center"/>
    </xf>
    <xf numFmtId="0" fontId="10" fillId="0" borderId="56" xfId="10" applyFont="1" applyFill="1" applyBorder="1" applyAlignment="1">
      <alignment horizontal="center" wrapText="1"/>
    </xf>
    <xf numFmtId="0" fontId="10" fillId="0" borderId="60" xfId="10" applyFont="1" applyFill="1" applyBorder="1" applyAlignment="1">
      <alignment horizontal="center" wrapText="1"/>
    </xf>
    <xf numFmtId="0" fontId="10" fillId="0" borderId="0" xfId="0" applyFont="1" applyFill="1" applyAlignment="1">
      <alignment wrapText="1"/>
    </xf>
    <xf numFmtId="0" fontId="10" fillId="0" borderId="3" xfId="0" applyNumberFormat="1" applyFont="1" applyFill="1" applyBorder="1" applyAlignment="1">
      <alignment horizontal="left" vertical="center" wrapText="1" indent="3"/>
    </xf>
    <xf numFmtId="0" fontId="10" fillId="0" borderId="5" xfId="0" applyNumberFormat="1" applyFont="1" applyFill="1" applyBorder="1" applyAlignment="1">
      <alignment horizontal="left" vertical="center" wrapText="1" indent="3"/>
    </xf>
    <xf numFmtId="0" fontId="14" fillId="0" borderId="3" xfId="0" applyNumberFormat="1" applyFont="1" applyFill="1" applyBorder="1" applyAlignment="1">
      <alignment horizontal="right" vertical="center" wrapText="1"/>
    </xf>
    <xf numFmtId="0" fontId="14" fillId="0" borderId="5" xfId="0" applyNumberFormat="1" applyFont="1" applyFill="1" applyBorder="1" applyAlignment="1">
      <alignment horizontal="right" vertical="center" wrapText="1"/>
    </xf>
    <xf numFmtId="0" fontId="10" fillId="0" borderId="3" xfId="0" applyNumberFormat="1" applyFont="1" applyFill="1" applyBorder="1" applyAlignment="1">
      <alignment horizontal="left" vertical="center" wrapText="1"/>
    </xf>
    <xf numFmtId="0" fontId="10" fillId="0" borderId="5" xfId="0" applyNumberFormat="1" applyFont="1" applyFill="1" applyBorder="1" applyAlignment="1">
      <alignment horizontal="left" vertical="center" wrapText="1"/>
    </xf>
    <xf numFmtId="0" fontId="14" fillId="0" borderId="3" xfId="0" applyNumberFormat="1" applyFont="1" applyFill="1" applyBorder="1" applyAlignment="1">
      <alignment horizontal="left" vertical="center" wrapText="1"/>
    </xf>
    <xf numFmtId="0" fontId="14" fillId="0" borderId="5" xfId="0" applyNumberFormat="1" applyFont="1" applyFill="1" applyBorder="1" applyAlignment="1">
      <alignment horizontal="left" vertical="center" wrapText="1"/>
    </xf>
    <xf numFmtId="0" fontId="13" fillId="0" borderId="0" xfId="0" applyFont="1" applyFill="1" applyAlignment="1">
      <alignment horizontal="center"/>
    </xf>
    <xf numFmtId="0" fontId="11" fillId="0" borderId="1" xfId="0" applyFont="1" applyFill="1" applyBorder="1" applyAlignment="1">
      <alignment horizontal="left" vertical="center"/>
    </xf>
    <xf numFmtId="0" fontId="10" fillId="0" borderId="3" xfId="0" applyNumberFormat="1" applyFont="1" applyFill="1" applyBorder="1" applyAlignment="1">
      <alignment horizontal="right" vertical="center" wrapText="1"/>
    </xf>
    <xf numFmtId="0" fontId="10" fillId="0" borderId="5"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2" fillId="0" borderId="0" xfId="0" applyFont="1" applyFill="1" applyAlignment="1">
      <alignment horizontal="left" vertical="top"/>
    </xf>
    <xf numFmtId="0" fontId="10" fillId="0" borderId="4" xfId="0" applyNumberFormat="1" applyFont="1" applyFill="1" applyBorder="1" applyAlignment="1">
      <alignment horizontal="right" vertical="center" wrapText="1"/>
    </xf>
    <xf numFmtId="0" fontId="14" fillId="0" borderId="4" xfId="0" applyNumberFormat="1" applyFont="1" applyFill="1" applyBorder="1" applyAlignment="1">
      <alignment horizontal="right" vertical="center" wrapText="1"/>
    </xf>
    <xf numFmtId="0" fontId="10" fillId="0" borderId="36" xfId="0" applyNumberFormat="1" applyFont="1" applyFill="1" applyBorder="1" applyAlignment="1">
      <alignment horizontal="right" vertical="center" wrapText="1"/>
    </xf>
    <xf numFmtId="0" fontId="10" fillId="0" borderId="37" xfId="0" applyNumberFormat="1" applyFont="1" applyFill="1" applyBorder="1" applyAlignment="1">
      <alignment horizontal="right" vertical="center" wrapText="1"/>
    </xf>
    <xf numFmtId="0" fontId="10" fillId="0" borderId="35" xfId="0" applyNumberFormat="1" applyFont="1" applyFill="1" applyBorder="1" applyAlignment="1">
      <alignment horizontal="right" vertical="center" wrapText="1"/>
    </xf>
    <xf numFmtId="0" fontId="10" fillId="0" borderId="32"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0" fillId="0" borderId="40"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16" fillId="0" borderId="40" xfId="0" applyFont="1" applyFill="1" applyBorder="1" applyAlignment="1">
      <alignment horizontal="center" vertical="center" wrapText="1"/>
    </xf>
    <xf numFmtId="0" fontId="13" fillId="0" borderId="38" xfId="0" applyFont="1" applyFill="1" applyBorder="1" applyAlignment="1">
      <alignment horizontal="center"/>
    </xf>
    <xf numFmtId="0" fontId="12" fillId="0" borderId="0" xfId="0" applyFont="1" applyFill="1" applyAlignment="1">
      <alignment horizontal="center" vertical="top"/>
    </xf>
    <xf numFmtId="0" fontId="11" fillId="0" borderId="4" xfId="0" applyFont="1" applyFill="1" applyBorder="1" applyAlignment="1">
      <alignment horizontal="left" vertical="center"/>
    </xf>
    <xf numFmtId="0" fontId="10" fillId="0" borderId="0" xfId="0" applyFont="1" applyFill="1" applyAlignment="1">
      <alignment horizontal="left" vertical="center"/>
    </xf>
    <xf numFmtId="0" fontId="10" fillId="0" borderId="2" xfId="0" applyFont="1" applyFill="1" applyBorder="1" applyAlignment="1">
      <alignment horizontal="center" vertical="center" wrapText="1"/>
    </xf>
    <xf numFmtId="0" fontId="23" fillId="0" borderId="3" xfId="0" applyNumberFormat="1" applyFont="1" applyFill="1" applyBorder="1" applyAlignment="1">
      <alignment horizontal="right" vertical="center" wrapText="1"/>
    </xf>
    <xf numFmtId="0" fontId="23" fillId="0" borderId="4" xfId="0" applyNumberFormat="1" applyFont="1" applyFill="1" applyBorder="1" applyAlignment="1">
      <alignment horizontal="right" vertical="center" wrapText="1"/>
    </xf>
    <xf numFmtId="0" fontId="23" fillId="0" borderId="5" xfId="0" applyNumberFormat="1" applyFont="1" applyFill="1" applyBorder="1" applyAlignment="1">
      <alignment horizontal="right" vertical="center" wrapText="1"/>
    </xf>
    <xf numFmtId="0" fontId="10" fillId="0" borderId="36"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5" fillId="0" borderId="1" xfId="0" applyFont="1" applyFill="1" applyBorder="1" applyAlignment="1">
      <alignment horizontal="center"/>
    </xf>
    <xf numFmtId="0" fontId="15" fillId="0" borderId="38" xfId="0" applyFont="1" applyFill="1" applyBorder="1" applyAlignment="1">
      <alignment horizontal="center"/>
    </xf>
    <xf numFmtId="0" fontId="14" fillId="0" borderId="36" xfId="0" applyFont="1" applyFill="1" applyBorder="1" applyAlignment="1">
      <alignment horizontal="right" vertical="center"/>
    </xf>
    <xf numFmtId="0" fontId="14" fillId="0" borderId="37" xfId="0" applyFont="1" applyFill="1" applyBorder="1" applyAlignment="1">
      <alignment horizontal="right" vertical="center"/>
    </xf>
    <xf numFmtId="0" fontId="14" fillId="0" borderId="53" xfId="0" applyFont="1" applyFill="1" applyBorder="1" applyAlignment="1">
      <alignment horizontal="right" vertical="center"/>
    </xf>
    <xf numFmtId="0" fontId="10" fillId="0" borderId="31" xfId="0" applyFont="1" applyFill="1" applyBorder="1" applyAlignment="1" applyProtection="1">
      <alignment horizontal="center" vertical="center" wrapText="1"/>
    </xf>
    <xf numFmtId="0" fontId="10" fillId="0" borderId="57" xfId="0" applyFont="1" applyFill="1" applyBorder="1" applyAlignment="1" applyProtection="1">
      <alignment horizontal="center" vertical="center" wrapText="1"/>
    </xf>
    <xf numFmtId="0" fontId="10" fillId="0" borderId="59" xfId="0" applyFont="1" applyFill="1" applyBorder="1" applyAlignment="1" applyProtection="1">
      <alignment horizontal="center" vertical="center" wrapText="1"/>
    </xf>
    <xf numFmtId="0" fontId="11" fillId="0" borderId="38" xfId="0" applyFont="1" applyFill="1" applyBorder="1" applyAlignment="1">
      <alignment horizontal="left" vertical="center"/>
    </xf>
    <xf numFmtId="0" fontId="10" fillId="0" borderId="48" xfId="0" applyFont="1" applyFill="1" applyBorder="1" applyAlignment="1">
      <alignment horizontal="center" vertical="center" wrapText="1"/>
    </xf>
    <xf numFmtId="0" fontId="15" fillId="0" borderId="58" xfId="0" applyFont="1" applyFill="1" applyBorder="1" applyAlignment="1">
      <alignment horizontal="center"/>
    </xf>
    <xf numFmtId="0" fontId="11" fillId="0" borderId="58" xfId="0" applyFont="1" applyFill="1" applyBorder="1" applyAlignment="1">
      <alignment horizontal="left" vertical="center"/>
    </xf>
    <xf numFmtId="0" fontId="10" fillId="0" borderId="2" xfId="0" applyFont="1" applyFill="1" applyBorder="1" applyAlignment="1" applyProtection="1">
      <alignment horizontal="center" vertical="center" wrapText="1"/>
    </xf>
    <xf numFmtId="49" fontId="14" fillId="0" borderId="36" xfId="0" applyNumberFormat="1" applyFont="1" applyFill="1" applyBorder="1" applyAlignment="1">
      <alignment horizontal="center" vertical="center" wrapText="1"/>
    </xf>
    <xf numFmtId="49" fontId="14" fillId="0" borderId="44" xfId="0" applyNumberFormat="1" applyFont="1" applyFill="1" applyBorder="1" applyAlignment="1">
      <alignment horizontal="center" vertical="center" wrapText="1"/>
    </xf>
    <xf numFmtId="0" fontId="14" fillId="0" borderId="3" xfId="0" applyFont="1" applyFill="1" applyBorder="1" applyAlignment="1">
      <alignment horizontal="right" vertical="center"/>
    </xf>
    <xf numFmtId="0" fontId="14" fillId="0" borderId="4" xfId="0" applyFont="1" applyFill="1" applyBorder="1" applyAlignment="1">
      <alignment horizontal="right" vertical="center"/>
    </xf>
    <xf numFmtId="1" fontId="10" fillId="0" borderId="18" xfId="0" applyNumberFormat="1" applyFont="1" applyFill="1" applyBorder="1" applyAlignment="1">
      <alignment horizontal="center" vertical="center" wrapText="1"/>
    </xf>
    <xf numFmtId="1" fontId="10" fillId="0" borderId="14" xfId="0" applyNumberFormat="1" applyFont="1" applyFill="1" applyBorder="1" applyAlignment="1">
      <alignment horizontal="center" vertical="center" wrapText="1"/>
    </xf>
    <xf numFmtId="49" fontId="18" fillId="0" borderId="18" xfId="0" applyNumberFormat="1" applyFont="1" applyFill="1" applyBorder="1" applyAlignment="1">
      <alignment horizontal="center" vertical="center" wrapText="1"/>
    </xf>
    <xf numFmtId="49" fontId="18" fillId="0" borderId="14" xfId="0" applyNumberFormat="1" applyFont="1" applyFill="1" applyBorder="1" applyAlignment="1">
      <alignment horizontal="center" vertical="center" wrapText="1"/>
    </xf>
    <xf numFmtId="49" fontId="10" fillId="0" borderId="42" xfId="0" applyNumberFormat="1" applyFont="1" applyFill="1" applyBorder="1" applyAlignment="1">
      <alignment horizontal="center" vertical="center" wrapText="1"/>
    </xf>
    <xf numFmtId="49" fontId="10" fillId="0" borderId="43" xfId="0" applyNumberFormat="1" applyFont="1" applyFill="1" applyBorder="1" applyAlignment="1">
      <alignment horizontal="center" vertical="center" wrapText="1"/>
    </xf>
    <xf numFmtId="0" fontId="10" fillId="0" borderId="23" xfId="0" applyFont="1" applyFill="1" applyBorder="1" applyAlignment="1" applyProtection="1">
      <alignment horizontal="center" vertical="center" wrapText="1"/>
    </xf>
    <xf numFmtId="0" fontId="10" fillId="0" borderId="41" xfId="0" applyFont="1" applyFill="1" applyBorder="1" applyAlignment="1" applyProtection="1">
      <alignment horizontal="center" vertical="center" wrapText="1"/>
    </xf>
    <xf numFmtId="0" fontId="10" fillId="0" borderId="27" xfId="0" applyFont="1" applyFill="1" applyBorder="1" applyAlignment="1" applyProtection="1">
      <alignment horizontal="center" vertical="center" wrapText="1"/>
    </xf>
    <xf numFmtId="0" fontId="10" fillId="0" borderId="28" xfId="0" applyFont="1" applyFill="1" applyBorder="1" applyAlignment="1" applyProtection="1">
      <alignment horizontal="center" vertical="center" wrapText="1"/>
    </xf>
    <xf numFmtId="49" fontId="14" fillId="0" borderId="42" xfId="0" applyNumberFormat="1" applyFont="1" applyFill="1" applyBorder="1" applyAlignment="1">
      <alignment horizontal="center" vertical="center" wrapText="1"/>
    </xf>
    <xf numFmtId="49" fontId="14" fillId="0" borderId="43" xfId="0" applyNumberFormat="1"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4" xfId="0" applyFont="1" applyFill="1" applyBorder="1" applyAlignment="1">
      <alignment horizontal="center" vertical="center" wrapText="1"/>
    </xf>
    <xf numFmtId="49" fontId="14" fillId="0" borderId="51" xfId="0" applyNumberFormat="1" applyFont="1" applyFill="1" applyBorder="1" applyAlignment="1">
      <alignment horizontal="center" vertical="center" wrapText="1"/>
    </xf>
    <xf numFmtId="49" fontId="14" fillId="0" borderId="52" xfId="0" applyNumberFormat="1" applyFont="1" applyFill="1" applyBorder="1" applyAlignment="1">
      <alignment horizontal="center" vertical="center" wrapText="1"/>
    </xf>
    <xf numFmtId="0" fontId="14" fillId="0" borderId="42" xfId="10" applyFont="1" applyFill="1" applyBorder="1" applyAlignment="1">
      <alignment horizontal="center" wrapText="1"/>
    </xf>
    <xf numFmtId="0" fontId="14" fillId="0" borderId="43" xfId="10" applyFont="1" applyFill="1" applyBorder="1" applyAlignment="1">
      <alignment horizontal="center" wrapText="1"/>
    </xf>
    <xf numFmtId="0" fontId="14" fillId="0" borderId="36" xfId="10" applyFont="1" applyFill="1" applyBorder="1" applyAlignment="1">
      <alignment horizontal="center" wrapText="1"/>
    </xf>
    <xf numFmtId="0" fontId="14" fillId="0" borderId="44" xfId="10" applyFont="1" applyFill="1" applyBorder="1" applyAlignment="1">
      <alignment horizontal="center" wrapText="1"/>
    </xf>
    <xf numFmtId="0" fontId="14" fillId="0" borderId="45" xfId="10" applyFont="1" applyFill="1" applyBorder="1" applyAlignment="1">
      <alignment horizontal="center" wrapText="1"/>
    </xf>
    <xf numFmtId="0" fontId="10" fillId="0" borderId="51" xfId="10" applyFont="1" applyFill="1" applyBorder="1" applyAlignment="1">
      <alignment horizontal="center"/>
    </xf>
    <xf numFmtId="0" fontId="10" fillId="0" borderId="52" xfId="10" applyFont="1" applyFill="1" applyBorder="1" applyAlignment="1">
      <alignment horizontal="center"/>
    </xf>
    <xf numFmtId="0" fontId="10" fillId="0" borderId="51" xfId="10" applyFont="1" applyFill="1" applyBorder="1" applyAlignment="1">
      <alignment horizontal="center" wrapText="1"/>
    </xf>
    <xf numFmtId="0" fontId="10" fillId="0" borderId="52" xfId="10" applyFont="1" applyFill="1" applyBorder="1" applyAlignment="1">
      <alignment horizontal="center" wrapText="1"/>
    </xf>
    <xf numFmtId="0" fontId="10" fillId="0" borderId="45" xfId="10" applyFont="1" applyFill="1" applyBorder="1" applyAlignment="1">
      <alignment horizontal="center" wrapText="1"/>
    </xf>
    <xf numFmtId="0" fontId="10" fillId="0" borderId="44" xfId="10" applyFont="1" applyFill="1" applyBorder="1" applyAlignment="1">
      <alignment horizontal="center" wrapText="1"/>
    </xf>
    <xf numFmtId="0" fontId="10" fillId="0" borderId="18" xfId="10" applyFont="1" applyFill="1" applyBorder="1" applyAlignment="1">
      <alignment horizontal="center" wrapText="1"/>
    </xf>
    <xf numFmtId="0" fontId="10" fillId="0" borderId="14" xfId="10" applyFont="1" applyFill="1" applyBorder="1" applyAlignment="1">
      <alignment horizontal="center" wrapText="1"/>
    </xf>
    <xf numFmtId="4" fontId="10" fillId="0" borderId="63" xfId="0" applyNumberFormat="1" applyFont="1" applyFill="1" applyBorder="1" applyAlignment="1">
      <alignment horizontal="center" vertical="center"/>
    </xf>
    <xf numFmtId="1" fontId="14" fillId="0" borderId="64" xfId="2" applyNumberFormat="1" applyFont="1" applyFill="1" applyBorder="1" applyAlignment="1" applyProtection="1">
      <alignment horizontal="center" vertical="center" wrapText="1"/>
    </xf>
    <xf numFmtId="1" fontId="10" fillId="0" borderId="64" xfId="2" applyNumberFormat="1" applyFont="1" applyFill="1" applyBorder="1" applyAlignment="1" applyProtection="1">
      <alignment horizontal="left" vertical="center" wrapText="1"/>
    </xf>
    <xf numFmtId="1" fontId="10" fillId="0" borderId="65" xfId="2" applyNumberFormat="1" applyFont="1" applyFill="1" applyBorder="1" applyAlignment="1" applyProtection="1">
      <alignment horizontal="center" vertical="center"/>
    </xf>
    <xf numFmtId="1" fontId="10" fillId="0" borderId="63" xfId="2" applyNumberFormat="1" applyFont="1" applyFill="1" applyBorder="1" applyAlignment="1" applyProtection="1">
      <alignment horizontal="center" vertical="center"/>
    </xf>
    <xf numFmtId="1" fontId="14" fillId="0" borderId="33" xfId="2" applyNumberFormat="1" applyFont="1" applyFill="1" applyBorder="1" applyAlignment="1" applyProtection="1">
      <alignment horizontal="center" vertical="center" wrapText="1"/>
    </xf>
    <xf numFmtId="0" fontId="26" fillId="0" borderId="31" xfId="0" applyFont="1" applyFill="1" applyBorder="1" applyAlignment="1">
      <alignment horizontal="center"/>
    </xf>
    <xf numFmtId="0" fontId="10" fillId="0" borderId="31" xfId="0" applyFont="1" applyFill="1" applyBorder="1" applyAlignment="1" applyProtection="1">
      <alignment vertical="center" wrapText="1"/>
    </xf>
    <xf numFmtId="1" fontId="10" fillId="0" borderId="66" xfId="2" applyNumberFormat="1" applyFont="1" applyFill="1" applyBorder="1" applyAlignment="1" applyProtection="1">
      <alignment horizontal="left" vertical="center" wrapText="1"/>
    </xf>
    <xf numFmtId="0" fontId="10" fillId="0" borderId="67" xfId="0" applyFont="1" applyFill="1" applyBorder="1" applyAlignment="1">
      <alignment horizontal="left" vertical="center" wrapText="1"/>
    </xf>
    <xf numFmtId="2" fontId="10" fillId="0" borderId="67" xfId="0" applyNumberFormat="1" applyFont="1" applyFill="1" applyBorder="1" applyAlignment="1">
      <alignment horizontal="center" vertical="center"/>
    </xf>
    <xf numFmtId="2" fontId="10" fillId="0" borderId="29" xfId="2" applyNumberFormat="1" applyFont="1" applyFill="1" applyBorder="1" applyAlignment="1" applyProtection="1">
      <alignment horizontal="center" vertical="center"/>
    </xf>
    <xf numFmtId="1" fontId="10" fillId="0" borderId="31" xfId="0" applyNumberFormat="1" applyFont="1" applyFill="1" applyBorder="1" applyAlignment="1">
      <alignment horizontal="center" vertical="center"/>
    </xf>
    <xf numFmtId="0" fontId="10" fillId="0" borderId="31" xfId="0" applyFont="1" applyFill="1" applyBorder="1" applyAlignment="1">
      <alignment horizontal="left" vertical="justify" wrapText="1"/>
    </xf>
    <xf numFmtId="0" fontId="11" fillId="0" borderId="31" xfId="0" applyFont="1" applyFill="1" applyBorder="1" applyAlignment="1">
      <alignment horizontal="left" wrapText="1"/>
    </xf>
    <xf numFmtId="3" fontId="10" fillId="0" borderId="31" xfId="0" applyNumberFormat="1" applyFont="1" applyFill="1" applyBorder="1" applyAlignment="1">
      <alignment horizontal="center" vertical="center" shrinkToFit="1"/>
    </xf>
  </cellXfs>
  <cellStyles count="18">
    <cellStyle name="Comma" xfId="3" builtinId="3"/>
    <cellStyle name="Excel Built-in Normal" xfId="8"/>
    <cellStyle name="Excel Built-in Normal 1" xfId="2"/>
    <cellStyle name="Hyperlink" xfId="15" builtinId="8"/>
    <cellStyle name="Normal" xfId="0" builtinId="0"/>
    <cellStyle name="Normal 10" xfId="10"/>
    <cellStyle name="Normal 2" xfId="6"/>
    <cellStyle name="Normal 5" xfId="17"/>
    <cellStyle name="Normal_2009-08-20_BKUS_20.korpuss_Tame_PASUT. 2" xfId="11"/>
    <cellStyle name="Normal_2009-29-07 Tame_Cesu cietums_DARBA VARIANTS" xfId="14"/>
    <cellStyle name="Normal_BOLVANKA" xfId="13"/>
    <cellStyle name="Normal_lokalas tames forma2" xfId="1"/>
    <cellStyle name="Normal_SandisP_rem_07" xfId="7"/>
    <cellStyle name="Parastais 4" xfId="9"/>
    <cellStyle name="Parasts 2" xfId="16"/>
    <cellStyle name="Style 1" xfId="4"/>
    <cellStyle name="Обычный_33. OZOLNIEKU NOVADA DOME_OZO SKOLA_TELPU, GAITENU, KAPNU TELPU REMONTS_TAME_VADIMS_2011_02_25_melnraksts" xfId="12"/>
    <cellStyle name="Обычный_33. OZOLNIEKU NOVADA DOME_OZO SKOLA_TELPU, GAITENU, KAPNU TELPU REMONTS_TAME_VADIMS_2011_02_25_melnraksts_09. ELITE BRAIN_ZIKI_KUTS BUVNIECIBA_TAME_2013_08_01+EL labots"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mailto:maris.krumins@nams.arch.lv" TargetMode="External"/><Relationship Id="rId1" Type="http://schemas.openxmlformats.org/officeDocument/2006/relationships/hyperlink" Target="tel:+371%2026%20525%20003"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D228"/>
  <sheetViews>
    <sheetView showZeros="0" topLeftCell="A19" zoomScaleNormal="100" workbookViewId="0">
      <selection activeCell="I35" sqref="I35"/>
    </sheetView>
  </sheetViews>
  <sheetFormatPr defaultColWidth="9.140625" defaultRowHeight="15" outlineLevelRow="1" outlineLevelCol="1"/>
  <cols>
    <col min="1" max="1" width="16" style="3" customWidth="1"/>
    <col min="2" max="2" width="47.7109375" style="3" customWidth="1"/>
    <col min="3" max="3" width="7.7109375" style="3" hidden="1" customWidth="1" outlineLevel="1"/>
    <col min="4" max="4" width="20.7109375" style="3" customWidth="1" collapsed="1"/>
    <col min="5" max="16384" width="9.140625" style="3"/>
  </cols>
  <sheetData>
    <row r="1" spans="1:4">
      <c r="D1" s="4" t="s">
        <v>19</v>
      </c>
    </row>
    <row r="2" spans="1:4">
      <c r="D2" s="4"/>
    </row>
    <row r="3" spans="1:4">
      <c r="D3" s="5" t="s">
        <v>60</v>
      </c>
    </row>
    <row r="4" spans="1:4">
      <c r="D4" s="6" t="s">
        <v>20</v>
      </c>
    </row>
    <row r="5" spans="1:4">
      <c r="D5" s="7"/>
    </row>
    <row r="7" spans="1:4">
      <c r="D7" s="4" t="s">
        <v>21</v>
      </c>
    </row>
    <row r="8" spans="1:4">
      <c r="D8" s="4"/>
    </row>
    <row r="9" spans="1:4">
      <c r="D9" s="4" t="s">
        <v>121</v>
      </c>
    </row>
    <row r="10" spans="1:4">
      <c r="D10" s="4"/>
    </row>
    <row r="11" spans="1:4">
      <c r="D11" s="4"/>
    </row>
    <row r="12" spans="1:4" ht="20.25">
      <c r="A12" s="561" t="s">
        <v>705</v>
      </c>
      <c r="B12" s="561"/>
      <c r="C12" s="561"/>
      <c r="D12" s="561"/>
    </row>
    <row r="14" spans="1:4">
      <c r="A14" s="8"/>
      <c r="B14" s="8"/>
      <c r="C14" s="8"/>
      <c r="D14" s="8"/>
    </row>
    <row r="15" spans="1:4">
      <c r="A15" s="8"/>
      <c r="B15" s="8"/>
      <c r="C15" s="8"/>
      <c r="D15" s="8"/>
    </row>
    <row r="16" spans="1:4">
      <c r="A16" s="8" t="s">
        <v>1</v>
      </c>
      <c r="B16" s="562" t="str">
        <f>KOPS3!C12</f>
        <v>Jauna skolas ēka Ādažos III.kārta</v>
      </c>
      <c r="C16" s="562"/>
      <c r="D16" s="562"/>
    </row>
    <row r="17" spans="1:4">
      <c r="A17" s="8" t="s">
        <v>704</v>
      </c>
      <c r="B17" s="562" t="str">
        <f>KOPS3!C14</f>
        <v>Attekas iela 16, Ādaži, Ādažu novads</v>
      </c>
      <c r="C17" s="562"/>
      <c r="D17" s="562"/>
    </row>
    <row r="18" spans="1:4">
      <c r="A18" s="8" t="s">
        <v>4</v>
      </c>
      <c r="B18" s="562" t="str">
        <f>KOPS3!C15</f>
        <v>16-26</v>
      </c>
      <c r="C18" s="562"/>
      <c r="D18" s="562"/>
    </row>
    <row r="19" spans="1:4">
      <c r="A19" s="8"/>
      <c r="B19" s="8"/>
      <c r="C19" s="8"/>
      <c r="D19" s="8"/>
    </row>
    <row r="20" spans="1:4">
      <c r="A20" s="8"/>
      <c r="B20" s="8"/>
      <c r="C20" s="8"/>
      <c r="D20" s="8"/>
    </row>
    <row r="21" spans="1:4">
      <c r="A21" s="8"/>
      <c r="B21" s="8"/>
      <c r="C21" s="8"/>
      <c r="D21" s="9" t="str">
        <f>KOPS3!F21</f>
        <v>Tāme sastādīta 2017.gada 29. septembrī</v>
      </c>
    </row>
    <row r="23" spans="1:4" ht="25.5">
      <c r="A23" s="10" t="s">
        <v>5</v>
      </c>
      <c r="B23" s="10" t="s">
        <v>22</v>
      </c>
      <c r="C23" s="11"/>
      <c r="D23" s="11" t="s">
        <v>23</v>
      </c>
    </row>
    <row r="24" spans="1:4" ht="15.75" thickBot="1">
      <c r="A24" s="12"/>
      <c r="B24" s="13"/>
      <c r="C24" s="13"/>
      <c r="D24" s="14"/>
    </row>
    <row r="25" spans="1:4" ht="25.5" customHeight="1" thickTop="1">
      <c r="A25" s="15">
        <f>1</f>
        <v>1</v>
      </c>
      <c r="B25" s="16" t="str">
        <f>'KOPT 3'!B25</f>
        <v xml:space="preserve">Jauna skolas ēka Ādažos </v>
      </c>
      <c r="C25" s="17" t="str">
        <f>'KOPT 3'!C25</f>
        <v>KOPS3</v>
      </c>
      <c r="D25" s="18">
        <f>'KOPT 3'!D25</f>
        <v>0</v>
      </c>
    </row>
    <row r="26" spans="1:4">
      <c r="A26" s="15"/>
      <c r="B26" s="16"/>
      <c r="C26" s="17"/>
      <c r="D26" s="18"/>
    </row>
    <row r="27" spans="1:4" ht="15.75" thickBot="1">
      <c r="A27" s="15"/>
      <c r="B27" s="16"/>
      <c r="C27" s="17"/>
      <c r="D27" s="18"/>
    </row>
    <row r="28" spans="1:4" hidden="1">
      <c r="A28" s="15">
        <f>A27+1</f>
        <v>1</v>
      </c>
      <c r="B28" s="16">
        <f>'KOPT 3'!B28</f>
        <v>0</v>
      </c>
      <c r="C28" s="17"/>
      <c r="D28" s="18">
        <f>'KOPT 3'!D28</f>
        <v>0</v>
      </c>
    </row>
    <row r="29" spans="1:4" ht="15.75" hidden="1" thickBot="1">
      <c r="A29" s="15">
        <f>A28+1</f>
        <v>2</v>
      </c>
      <c r="B29" s="16">
        <f>'KOPT 3'!B29</f>
        <v>0</v>
      </c>
      <c r="C29" s="17"/>
      <c r="D29" s="18">
        <f>'KOPT 3'!D29</f>
        <v>0</v>
      </c>
    </row>
    <row r="30" spans="1:4" ht="15.75" thickTop="1">
      <c r="A30" s="19"/>
      <c r="B30" s="20"/>
      <c r="C30" s="20"/>
      <c r="D30" s="21"/>
    </row>
    <row r="31" spans="1:4" ht="22.5" customHeight="1">
      <c r="A31" s="555" t="s">
        <v>61</v>
      </c>
      <c r="B31" s="556"/>
      <c r="C31" s="22"/>
      <c r="D31" s="23">
        <f>SUM(D25:D30)</f>
        <v>0</v>
      </c>
    </row>
    <row r="32" spans="1:4">
      <c r="A32" s="8"/>
      <c r="B32" s="8"/>
      <c r="C32" s="8"/>
      <c r="D32" s="8"/>
    </row>
    <row r="33" spans="1:4">
      <c r="A33" s="557" t="s">
        <v>763</v>
      </c>
      <c r="B33" s="558"/>
      <c r="C33" s="24">
        <v>0.03</v>
      </c>
      <c r="D33" s="18">
        <f>ROUND(D31*C33,2)</f>
        <v>0</v>
      </c>
    </row>
    <row r="34" spans="1:4" hidden="1" outlineLevel="1">
      <c r="A34" s="559" t="s">
        <v>59</v>
      </c>
      <c r="B34" s="560"/>
      <c r="C34" s="22"/>
      <c r="D34" s="23">
        <f>D31+D33</f>
        <v>0</v>
      </c>
    </row>
    <row r="35" spans="1:4" collapsed="1">
      <c r="A35" s="557" t="s">
        <v>764</v>
      </c>
      <c r="B35" s="558"/>
      <c r="C35" s="24">
        <f>'KOPT 3'!C33</f>
        <v>0.21</v>
      </c>
      <c r="D35" s="18">
        <f>ROUND(D34*C35,2)</f>
        <v>0</v>
      </c>
    </row>
    <row r="36" spans="1:4" ht="22.5" customHeight="1">
      <c r="A36" s="555" t="s">
        <v>24</v>
      </c>
      <c r="B36" s="556"/>
      <c r="C36" s="22"/>
      <c r="D36" s="23">
        <f>D31+D33+D35</f>
        <v>0</v>
      </c>
    </row>
    <row r="37" spans="1:4" outlineLevel="1">
      <c r="A37" s="557" t="s">
        <v>25</v>
      </c>
      <c r="B37" s="558"/>
      <c r="C37" s="25"/>
      <c r="D37" s="18"/>
    </row>
    <row r="38" spans="1:4" outlineLevel="1">
      <c r="A38" s="553" t="s">
        <v>26</v>
      </c>
      <c r="B38" s="554"/>
      <c r="C38" s="26">
        <v>2.5000000000000001E-2</v>
      </c>
      <c r="D38" s="27">
        <f>ROUND(D31*C38,2)</f>
        <v>0</v>
      </c>
    </row>
    <row r="39" spans="1:4" outlineLevel="1">
      <c r="A39" s="553" t="s">
        <v>27</v>
      </c>
      <c r="B39" s="554"/>
      <c r="C39" s="26">
        <v>1.4999999999999999E-2</v>
      </c>
      <c r="D39" s="27">
        <f>ROUND(D31*C39,2)</f>
        <v>0</v>
      </c>
    </row>
    <row r="40" spans="1:4" outlineLevel="1">
      <c r="A40" s="553" t="s">
        <v>28</v>
      </c>
      <c r="B40" s="554"/>
      <c r="C40" s="28"/>
      <c r="D40" s="18">
        <v>0</v>
      </c>
    </row>
    <row r="41" spans="1:4" outlineLevel="1">
      <c r="A41" s="553" t="s">
        <v>29</v>
      </c>
      <c r="B41" s="554"/>
      <c r="C41" s="28"/>
      <c r="D41" s="18">
        <v>0</v>
      </c>
    </row>
    <row r="42" spans="1:4" outlineLevel="1">
      <c r="A42" s="555" t="s">
        <v>9</v>
      </c>
      <c r="B42" s="556"/>
      <c r="C42" s="22"/>
      <c r="D42" s="23">
        <f>D38+D39+D40+D41</f>
        <v>0</v>
      </c>
    </row>
    <row r="43" spans="1:4">
      <c r="A43" s="29"/>
      <c r="B43" s="29"/>
      <c r="C43" s="29"/>
      <c r="D43" s="30"/>
    </row>
    <row r="44" spans="1:4">
      <c r="A44" s="31"/>
      <c r="B44" s="31"/>
      <c r="C44" s="31"/>
      <c r="D44" s="30"/>
    </row>
    <row r="45" spans="1:4">
      <c r="A45" s="8"/>
      <c r="B45" s="8"/>
      <c r="C45" s="8"/>
      <c r="D45" s="8"/>
    </row>
    <row r="46" spans="1:4">
      <c r="A46" s="8" t="s">
        <v>10</v>
      </c>
      <c r="B46" s="32" t="str">
        <f>KOPS3!$B$63</f>
        <v>_________________ Olga  Jasāne /29.09.2017./</v>
      </c>
      <c r="C46" s="32"/>
    </row>
    <row r="47" spans="1:4">
      <c r="A47" s="8"/>
      <c r="B47" s="33" t="s">
        <v>13</v>
      </c>
      <c r="C47" s="33"/>
      <c r="D47" s="8"/>
    </row>
    <row r="48" spans="1:4">
      <c r="A48" s="8"/>
      <c r="B48" s="7"/>
      <c r="C48" s="7"/>
      <c r="D48" s="8"/>
    </row>
    <row r="49" spans="1:4">
      <c r="A49" s="8" t="s">
        <v>12</v>
      </c>
      <c r="B49" s="32" t="str">
        <f>KOPS3!$B$65</f>
        <v>20-5021</v>
      </c>
      <c r="C49" s="32"/>
      <c r="D49" s="8"/>
    </row>
    <row r="50" spans="1:4">
      <c r="A50" s="8"/>
      <c r="B50" s="8"/>
      <c r="C50" s="8"/>
      <c r="D50" s="8"/>
    </row>
    <row r="51" spans="1:4">
      <c r="A51" s="8"/>
      <c r="B51" s="8"/>
      <c r="C51" s="8"/>
      <c r="D51" s="8"/>
    </row>
    <row r="52" spans="1:4">
      <c r="A52" s="8" t="s">
        <v>11</v>
      </c>
      <c r="B52" s="32" t="str">
        <f>KOPS3!$F$63</f>
        <v>_________________ Aleksejs Providenko /29.09.2017./</v>
      </c>
      <c r="C52" s="32"/>
      <c r="D52" s="8"/>
    </row>
    <row r="53" spans="1:4">
      <c r="A53" s="8"/>
      <c r="B53" s="33" t="s">
        <v>13</v>
      </c>
      <c r="C53" s="33"/>
      <c r="D53" s="8"/>
    </row>
    <row r="54" spans="1:4">
      <c r="A54" s="8"/>
      <c r="B54" s="7"/>
      <c r="C54" s="7"/>
      <c r="D54" s="8"/>
    </row>
    <row r="55" spans="1:4">
      <c r="A55" s="8" t="s">
        <v>12</v>
      </c>
      <c r="B55" s="32" t="str">
        <f>KOPS3!$F$65</f>
        <v>5-00770</v>
      </c>
      <c r="C55" s="32"/>
      <c r="D55" s="8"/>
    </row>
    <row r="56" spans="1:4">
      <c r="A56" s="8"/>
      <c r="B56" s="8"/>
      <c r="C56" s="8"/>
      <c r="D56" s="8"/>
    </row>
    <row r="57" spans="1:4" hidden="1">
      <c r="A57" s="8"/>
      <c r="B57" s="8"/>
      <c r="C57" s="8"/>
      <c r="D57" s="8"/>
    </row>
    <row r="58" spans="1:4" hidden="1">
      <c r="A58" s="8" t="s">
        <v>30</v>
      </c>
      <c r="B58" s="34"/>
      <c r="C58" s="35"/>
      <c r="D58" s="8"/>
    </row>
    <row r="59" spans="1:4" hidden="1">
      <c r="A59" s="8"/>
      <c r="B59" s="33" t="s">
        <v>13</v>
      </c>
      <c r="C59" s="33"/>
      <c r="D59" s="8"/>
    </row>
    <row r="60" spans="1:4" hidden="1">
      <c r="A60" s="8"/>
      <c r="B60" s="8"/>
      <c r="C60" s="8"/>
      <c r="D60" s="8"/>
    </row>
    <row r="61" spans="1:4">
      <c r="A61" s="8"/>
      <c r="B61" s="8"/>
      <c r="C61" s="8"/>
      <c r="D61" s="8"/>
    </row>
    <row r="62" spans="1:4">
      <c r="A62" s="8"/>
      <c r="B62" s="8"/>
      <c r="C62" s="8"/>
      <c r="D62" s="8"/>
    </row>
    <row r="63" spans="1:4">
      <c r="A63" s="8"/>
      <c r="B63" s="8"/>
      <c r="C63" s="8"/>
      <c r="D63" s="8"/>
    </row>
    <row r="64" spans="1:4">
      <c r="A64" s="8"/>
      <c r="B64" s="8"/>
      <c r="C64" s="8"/>
      <c r="D64" s="8"/>
    </row>
    <row r="65" spans="1:4">
      <c r="A65" s="8"/>
      <c r="B65" s="8"/>
      <c r="C65" s="8"/>
      <c r="D65" s="8"/>
    </row>
    <row r="66" spans="1:4">
      <c r="A66" s="8"/>
      <c r="B66" s="8"/>
      <c r="C66" s="8"/>
      <c r="D66" s="8"/>
    </row>
    <row r="67" spans="1:4">
      <c r="A67" s="8"/>
      <c r="B67" s="8"/>
      <c r="C67" s="8"/>
      <c r="D67" s="8"/>
    </row>
    <row r="68" spans="1:4">
      <c r="A68" s="8"/>
      <c r="B68" s="8"/>
      <c r="C68" s="8"/>
      <c r="D68" s="8"/>
    </row>
    <row r="69" spans="1:4">
      <c r="A69" s="8"/>
      <c r="B69" s="8"/>
      <c r="C69" s="8"/>
      <c r="D69" s="8"/>
    </row>
    <row r="70" spans="1:4">
      <c r="A70" s="8"/>
      <c r="B70" s="8"/>
      <c r="C70" s="8"/>
      <c r="D70" s="8"/>
    </row>
    <row r="71" spans="1:4">
      <c r="A71" s="8"/>
      <c r="B71" s="8"/>
      <c r="C71" s="8"/>
      <c r="D71" s="8"/>
    </row>
    <row r="72" spans="1:4">
      <c r="A72" s="8"/>
      <c r="B72" s="8"/>
      <c r="C72" s="8"/>
      <c r="D72" s="8"/>
    </row>
    <row r="73" spans="1:4">
      <c r="A73" s="8"/>
      <c r="B73" s="8"/>
      <c r="C73" s="8"/>
      <c r="D73" s="8"/>
    </row>
    <row r="74" spans="1:4">
      <c r="A74" s="8"/>
      <c r="B74" s="8"/>
      <c r="C74" s="8"/>
      <c r="D74" s="8"/>
    </row>
    <row r="75" spans="1:4">
      <c r="A75" s="8"/>
      <c r="B75" s="8"/>
      <c r="C75" s="8"/>
      <c r="D75" s="8"/>
    </row>
    <row r="76" spans="1:4">
      <c r="A76" s="8"/>
      <c r="B76" s="8"/>
      <c r="C76" s="8"/>
      <c r="D76" s="8"/>
    </row>
    <row r="77" spans="1:4">
      <c r="A77" s="8"/>
      <c r="B77" s="8"/>
      <c r="C77" s="8"/>
      <c r="D77" s="8"/>
    </row>
    <row r="78" spans="1:4">
      <c r="A78" s="8"/>
      <c r="B78" s="8"/>
      <c r="C78" s="8"/>
      <c r="D78" s="8"/>
    </row>
    <row r="79" spans="1:4">
      <c r="A79" s="8"/>
      <c r="B79" s="8"/>
      <c r="C79" s="8"/>
      <c r="D79" s="8"/>
    </row>
    <row r="80" spans="1:4">
      <c r="A80" s="8"/>
      <c r="B80" s="8"/>
      <c r="C80" s="8"/>
      <c r="D80" s="8"/>
    </row>
    <row r="81" spans="1:4">
      <c r="A81" s="8"/>
      <c r="B81" s="8"/>
      <c r="C81" s="8"/>
      <c r="D81" s="8"/>
    </row>
    <row r="82" spans="1:4">
      <c r="A82" s="8"/>
      <c r="B82" s="8"/>
      <c r="C82" s="8"/>
      <c r="D82" s="8"/>
    </row>
    <row r="83" spans="1:4">
      <c r="A83" s="8"/>
      <c r="B83" s="8"/>
      <c r="C83" s="8"/>
      <c r="D83" s="8"/>
    </row>
    <row r="84" spans="1:4">
      <c r="A84" s="8"/>
      <c r="B84" s="8"/>
      <c r="C84" s="8"/>
      <c r="D84" s="8"/>
    </row>
    <row r="85" spans="1:4">
      <c r="A85" s="8"/>
      <c r="B85" s="8"/>
      <c r="C85" s="8"/>
      <c r="D85" s="8"/>
    </row>
    <row r="86" spans="1:4">
      <c r="A86" s="8"/>
      <c r="B86" s="8"/>
      <c r="C86" s="8"/>
      <c r="D86" s="8"/>
    </row>
    <row r="87" spans="1:4">
      <c r="A87" s="8"/>
      <c r="B87" s="8"/>
      <c r="C87" s="8"/>
      <c r="D87" s="8"/>
    </row>
    <row r="88" spans="1:4">
      <c r="A88" s="8"/>
      <c r="B88" s="8"/>
      <c r="C88" s="8"/>
      <c r="D88" s="8"/>
    </row>
    <row r="89" spans="1:4">
      <c r="A89" s="8"/>
      <c r="B89" s="8"/>
      <c r="C89" s="8"/>
      <c r="D89" s="8"/>
    </row>
    <row r="90" spans="1:4">
      <c r="A90" s="8"/>
      <c r="B90" s="8"/>
      <c r="C90" s="8"/>
      <c r="D90" s="8"/>
    </row>
    <row r="91" spans="1:4">
      <c r="A91" s="8"/>
      <c r="B91" s="8"/>
      <c r="C91" s="8"/>
      <c r="D91" s="8"/>
    </row>
    <row r="92" spans="1:4">
      <c r="A92" s="8"/>
      <c r="B92" s="8"/>
      <c r="C92" s="8"/>
      <c r="D92" s="8"/>
    </row>
    <row r="93" spans="1:4">
      <c r="A93" s="8"/>
      <c r="B93" s="8"/>
      <c r="C93" s="8"/>
      <c r="D93" s="8"/>
    </row>
    <row r="94" spans="1:4">
      <c r="A94" s="8"/>
      <c r="B94" s="8"/>
      <c r="C94" s="8"/>
      <c r="D94" s="8"/>
    </row>
    <row r="95" spans="1:4">
      <c r="A95" s="8"/>
      <c r="B95" s="8"/>
      <c r="C95" s="8"/>
      <c r="D95" s="8"/>
    </row>
    <row r="96" spans="1:4">
      <c r="A96" s="8"/>
      <c r="B96" s="8"/>
      <c r="C96" s="8"/>
      <c r="D96" s="8"/>
    </row>
    <row r="97" spans="1:4">
      <c r="A97" s="8"/>
      <c r="B97" s="8"/>
      <c r="C97" s="8"/>
      <c r="D97" s="8"/>
    </row>
    <row r="98" spans="1:4">
      <c r="A98" s="8"/>
      <c r="B98" s="8"/>
      <c r="C98" s="8"/>
      <c r="D98" s="8"/>
    </row>
    <row r="99" spans="1:4">
      <c r="A99" s="8"/>
      <c r="B99" s="8"/>
      <c r="C99" s="8"/>
      <c r="D99" s="8"/>
    </row>
    <row r="100" spans="1:4">
      <c r="A100" s="8"/>
      <c r="B100" s="8"/>
      <c r="C100" s="8"/>
      <c r="D100" s="8"/>
    </row>
    <row r="101" spans="1:4">
      <c r="A101" s="8"/>
      <c r="B101" s="8"/>
      <c r="C101" s="8"/>
      <c r="D101" s="8"/>
    </row>
    <row r="102" spans="1:4">
      <c r="A102" s="8"/>
      <c r="B102" s="8"/>
      <c r="C102" s="8"/>
      <c r="D102" s="8"/>
    </row>
    <row r="103" spans="1:4">
      <c r="A103" s="8"/>
      <c r="B103" s="8"/>
      <c r="C103" s="8"/>
      <c r="D103" s="8"/>
    </row>
    <row r="104" spans="1:4">
      <c r="A104" s="8"/>
      <c r="B104" s="8"/>
      <c r="C104" s="8"/>
      <c r="D104" s="8"/>
    </row>
    <row r="105" spans="1:4">
      <c r="A105" s="8"/>
      <c r="B105" s="8"/>
      <c r="C105" s="8"/>
      <c r="D105" s="8"/>
    </row>
    <row r="106" spans="1:4">
      <c r="A106" s="8"/>
      <c r="B106" s="8"/>
      <c r="C106" s="8"/>
      <c r="D106" s="8"/>
    </row>
    <row r="107" spans="1:4">
      <c r="A107" s="8"/>
      <c r="B107" s="8"/>
      <c r="C107" s="8"/>
      <c r="D107" s="8"/>
    </row>
    <row r="108" spans="1:4">
      <c r="A108" s="8"/>
      <c r="B108" s="8"/>
      <c r="C108" s="8"/>
      <c r="D108" s="8"/>
    </row>
    <row r="109" spans="1:4">
      <c r="A109" s="8"/>
      <c r="B109" s="8"/>
      <c r="C109" s="8"/>
      <c r="D109" s="8"/>
    </row>
    <row r="110" spans="1:4">
      <c r="A110" s="8"/>
      <c r="B110" s="8"/>
      <c r="C110" s="8"/>
      <c r="D110" s="8"/>
    </row>
    <row r="111" spans="1:4">
      <c r="A111" s="8"/>
      <c r="B111" s="8"/>
      <c r="C111" s="8"/>
      <c r="D111" s="8"/>
    </row>
    <row r="112" spans="1:4">
      <c r="A112" s="8"/>
      <c r="B112" s="8"/>
      <c r="C112" s="8"/>
      <c r="D112" s="8"/>
    </row>
    <row r="113" spans="1:4">
      <c r="A113" s="8"/>
      <c r="B113" s="8"/>
      <c r="C113" s="8"/>
      <c r="D113" s="8"/>
    </row>
    <row r="114" spans="1:4">
      <c r="A114" s="8"/>
      <c r="B114" s="8"/>
      <c r="C114" s="8"/>
      <c r="D114" s="8"/>
    </row>
    <row r="115" spans="1:4">
      <c r="A115" s="8"/>
      <c r="B115" s="8"/>
      <c r="C115" s="8"/>
      <c r="D115" s="8"/>
    </row>
    <row r="116" spans="1:4">
      <c r="A116" s="8"/>
      <c r="B116" s="8"/>
      <c r="C116" s="8"/>
      <c r="D116" s="8"/>
    </row>
    <row r="117" spans="1:4">
      <c r="A117" s="8"/>
      <c r="B117" s="8"/>
      <c r="C117" s="8"/>
      <c r="D117" s="8"/>
    </row>
    <row r="118" spans="1:4">
      <c r="A118" s="8"/>
      <c r="B118" s="8"/>
      <c r="C118" s="8"/>
      <c r="D118" s="8"/>
    </row>
    <row r="119" spans="1:4">
      <c r="A119" s="8"/>
      <c r="B119" s="8"/>
      <c r="C119" s="8"/>
      <c r="D119" s="8"/>
    </row>
    <row r="120" spans="1:4">
      <c r="A120" s="8"/>
      <c r="B120" s="8"/>
      <c r="C120" s="8"/>
      <c r="D120" s="8"/>
    </row>
    <row r="121" spans="1:4">
      <c r="A121" s="8"/>
      <c r="B121" s="8"/>
      <c r="C121" s="8"/>
      <c r="D121" s="8"/>
    </row>
    <row r="122" spans="1:4">
      <c r="A122" s="8"/>
      <c r="B122" s="8"/>
      <c r="C122" s="8"/>
      <c r="D122" s="8"/>
    </row>
    <row r="123" spans="1:4">
      <c r="A123" s="8"/>
      <c r="B123" s="8"/>
      <c r="C123" s="8"/>
      <c r="D123" s="8"/>
    </row>
    <row r="124" spans="1:4">
      <c r="A124" s="8"/>
      <c r="B124" s="8"/>
      <c r="C124" s="8"/>
      <c r="D124" s="8"/>
    </row>
    <row r="125" spans="1:4">
      <c r="A125" s="8"/>
      <c r="B125" s="8"/>
      <c r="C125" s="8"/>
      <c r="D125" s="8"/>
    </row>
    <row r="126" spans="1:4">
      <c r="A126" s="8"/>
      <c r="B126" s="8"/>
      <c r="C126" s="8"/>
      <c r="D126" s="8"/>
    </row>
    <row r="127" spans="1:4">
      <c r="A127" s="8"/>
      <c r="B127" s="8"/>
      <c r="C127" s="8"/>
      <c r="D127" s="8"/>
    </row>
    <row r="128" spans="1:4">
      <c r="A128" s="8"/>
      <c r="B128" s="8"/>
      <c r="C128" s="8"/>
      <c r="D128" s="8"/>
    </row>
    <row r="129" spans="1:4">
      <c r="A129" s="8"/>
      <c r="B129" s="8"/>
      <c r="C129" s="8"/>
      <c r="D129" s="8"/>
    </row>
    <row r="130" spans="1:4">
      <c r="A130" s="8"/>
      <c r="B130" s="8"/>
      <c r="C130" s="8"/>
      <c r="D130" s="8"/>
    </row>
    <row r="131" spans="1:4">
      <c r="A131" s="8"/>
      <c r="B131" s="8"/>
      <c r="C131" s="8"/>
      <c r="D131" s="8"/>
    </row>
    <row r="132" spans="1:4">
      <c r="A132" s="8"/>
      <c r="B132" s="8"/>
      <c r="C132" s="8"/>
      <c r="D132" s="8"/>
    </row>
    <row r="133" spans="1:4">
      <c r="A133" s="8"/>
      <c r="B133" s="8"/>
      <c r="C133" s="8"/>
      <c r="D133" s="8"/>
    </row>
    <row r="134" spans="1:4">
      <c r="A134" s="8"/>
      <c r="B134" s="8"/>
      <c r="C134" s="8"/>
      <c r="D134" s="8"/>
    </row>
    <row r="135" spans="1:4">
      <c r="A135" s="8"/>
      <c r="B135" s="8"/>
      <c r="C135" s="8"/>
      <c r="D135" s="8"/>
    </row>
    <row r="136" spans="1:4">
      <c r="A136" s="8"/>
      <c r="B136" s="8"/>
      <c r="C136" s="8"/>
      <c r="D136" s="8"/>
    </row>
    <row r="137" spans="1:4">
      <c r="A137" s="8"/>
      <c r="B137" s="8"/>
      <c r="C137" s="8"/>
      <c r="D137" s="8"/>
    </row>
    <row r="138" spans="1:4">
      <c r="A138" s="8"/>
      <c r="B138" s="8"/>
      <c r="C138" s="8"/>
      <c r="D138" s="8"/>
    </row>
    <row r="139" spans="1:4">
      <c r="A139" s="8"/>
      <c r="B139" s="8"/>
      <c r="C139" s="8"/>
      <c r="D139" s="8"/>
    </row>
    <row r="140" spans="1:4">
      <c r="A140" s="8"/>
      <c r="B140" s="8"/>
      <c r="C140" s="8"/>
      <c r="D140" s="8"/>
    </row>
    <row r="141" spans="1:4">
      <c r="A141" s="8"/>
      <c r="B141" s="8"/>
      <c r="C141" s="8"/>
      <c r="D141" s="8"/>
    </row>
    <row r="142" spans="1:4">
      <c r="A142" s="8"/>
      <c r="B142" s="8"/>
      <c r="C142" s="8"/>
      <c r="D142" s="8"/>
    </row>
    <row r="143" spans="1:4">
      <c r="A143" s="8"/>
      <c r="B143" s="8"/>
      <c r="C143" s="8"/>
      <c r="D143" s="8"/>
    </row>
    <row r="144" spans="1:4">
      <c r="A144" s="8"/>
      <c r="B144" s="8"/>
      <c r="C144" s="8"/>
      <c r="D144" s="8"/>
    </row>
    <row r="145" spans="1:4">
      <c r="A145" s="8"/>
      <c r="B145" s="8"/>
      <c r="C145" s="8"/>
      <c r="D145" s="8"/>
    </row>
    <row r="146" spans="1:4">
      <c r="A146" s="8"/>
      <c r="B146" s="8"/>
      <c r="C146" s="8"/>
      <c r="D146" s="8"/>
    </row>
    <row r="147" spans="1:4">
      <c r="A147" s="8"/>
      <c r="B147" s="8"/>
      <c r="C147" s="8"/>
      <c r="D147" s="8"/>
    </row>
    <row r="148" spans="1:4">
      <c r="A148" s="8"/>
      <c r="B148" s="8"/>
      <c r="C148" s="8"/>
      <c r="D148" s="8"/>
    </row>
    <row r="149" spans="1:4">
      <c r="A149" s="8"/>
      <c r="B149" s="8"/>
      <c r="C149" s="8"/>
      <c r="D149" s="8"/>
    </row>
    <row r="150" spans="1:4">
      <c r="A150" s="8"/>
      <c r="B150" s="8"/>
      <c r="C150" s="8"/>
      <c r="D150" s="8"/>
    </row>
    <row r="151" spans="1:4">
      <c r="A151" s="8"/>
      <c r="B151" s="8"/>
      <c r="C151" s="8"/>
      <c r="D151" s="8"/>
    </row>
    <row r="152" spans="1:4">
      <c r="A152" s="8"/>
      <c r="B152" s="8"/>
      <c r="C152" s="8"/>
      <c r="D152" s="8"/>
    </row>
    <row r="153" spans="1:4">
      <c r="A153" s="8"/>
      <c r="B153" s="8"/>
      <c r="C153" s="8"/>
      <c r="D153" s="8"/>
    </row>
    <row r="154" spans="1:4">
      <c r="A154" s="8"/>
      <c r="B154" s="8"/>
      <c r="C154" s="8"/>
      <c r="D154" s="8"/>
    </row>
    <row r="155" spans="1:4">
      <c r="A155" s="8"/>
      <c r="B155" s="8"/>
      <c r="C155" s="8"/>
      <c r="D155" s="8"/>
    </row>
    <row r="156" spans="1:4">
      <c r="A156" s="8"/>
      <c r="B156" s="8"/>
      <c r="C156" s="8"/>
      <c r="D156" s="8"/>
    </row>
    <row r="157" spans="1:4">
      <c r="A157" s="8"/>
      <c r="B157" s="8"/>
      <c r="C157" s="8"/>
      <c r="D157" s="8"/>
    </row>
    <row r="158" spans="1:4">
      <c r="A158" s="8"/>
      <c r="B158" s="8"/>
      <c r="C158" s="8"/>
      <c r="D158" s="8"/>
    </row>
    <row r="159" spans="1:4">
      <c r="A159" s="8"/>
      <c r="B159" s="8"/>
      <c r="C159" s="8"/>
      <c r="D159" s="8"/>
    </row>
    <row r="160" spans="1:4">
      <c r="A160" s="8"/>
      <c r="B160" s="8"/>
      <c r="C160" s="8"/>
      <c r="D160" s="8"/>
    </row>
    <row r="161" spans="1:4">
      <c r="A161" s="8"/>
      <c r="B161" s="8"/>
      <c r="C161" s="8"/>
      <c r="D161" s="8"/>
    </row>
    <row r="162" spans="1:4">
      <c r="A162" s="8"/>
      <c r="B162" s="8"/>
      <c r="C162" s="8"/>
      <c r="D162" s="8"/>
    </row>
    <row r="163" spans="1:4">
      <c r="A163" s="8"/>
      <c r="B163" s="8"/>
      <c r="C163" s="8"/>
      <c r="D163" s="8"/>
    </row>
    <row r="164" spans="1:4">
      <c r="A164" s="8"/>
      <c r="B164" s="8"/>
      <c r="C164" s="8"/>
      <c r="D164" s="8"/>
    </row>
    <row r="165" spans="1:4">
      <c r="A165" s="8"/>
      <c r="B165" s="8"/>
      <c r="C165" s="8"/>
      <c r="D165" s="8"/>
    </row>
    <row r="166" spans="1:4">
      <c r="A166" s="8"/>
      <c r="B166" s="8"/>
      <c r="C166" s="8"/>
      <c r="D166" s="8"/>
    </row>
    <row r="167" spans="1:4">
      <c r="A167" s="8"/>
      <c r="B167" s="8"/>
      <c r="C167" s="8"/>
      <c r="D167" s="8"/>
    </row>
    <row r="168" spans="1:4">
      <c r="A168" s="8"/>
      <c r="B168" s="8"/>
      <c r="C168" s="8"/>
      <c r="D168" s="8"/>
    </row>
    <row r="169" spans="1:4">
      <c r="A169" s="8"/>
      <c r="B169" s="8"/>
      <c r="C169" s="8"/>
      <c r="D169" s="8"/>
    </row>
    <row r="170" spans="1:4">
      <c r="A170" s="8"/>
      <c r="B170" s="8"/>
      <c r="C170" s="8"/>
      <c r="D170" s="8"/>
    </row>
    <row r="171" spans="1:4">
      <c r="A171" s="8"/>
      <c r="B171" s="8"/>
      <c r="C171" s="8"/>
      <c r="D171" s="8"/>
    </row>
    <row r="172" spans="1:4">
      <c r="A172" s="8"/>
      <c r="B172" s="8"/>
      <c r="C172" s="8"/>
      <c r="D172" s="8"/>
    </row>
    <row r="173" spans="1:4">
      <c r="A173" s="8"/>
      <c r="B173" s="8"/>
      <c r="C173" s="8"/>
      <c r="D173" s="8"/>
    </row>
    <row r="174" spans="1:4">
      <c r="A174" s="8"/>
      <c r="B174" s="8"/>
      <c r="C174" s="8"/>
      <c r="D174" s="8"/>
    </row>
    <row r="175" spans="1:4">
      <c r="A175" s="8"/>
      <c r="B175" s="8"/>
      <c r="C175" s="8"/>
      <c r="D175" s="8"/>
    </row>
    <row r="176" spans="1:4">
      <c r="A176" s="8"/>
      <c r="B176" s="8"/>
      <c r="C176" s="8"/>
      <c r="D176" s="8"/>
    </row>
    <row r="177" spans="1:4">
      <c r="A177" s="8"/>
      <c r="B177" s="8"/>
      <c r="C177" s="8"/>
      <c r="D177" s="8"/>
    </row>
    <row r="178" spans="1:4">
      <c r="A178" s="8"/>
      <c r="B178" s="8"/>
      <c r="C178" s="8"/>
      <c r="D178" s="8"/>
    </row>
    <row r="179" spans="1:4">
      <c r="A179" s="8"/>
      <c r="B179" s="8"/>
      <c r="C179" s="8"/>
      <c r="D179" s="8"/>
    </row>
    <row r="180" spans="1:4">
      <c r="A180" s="8"/>
      <c r="B180" s="8"/>
      <c r="C180" s="8"/>
      <c r="D180" s="8"/>
    </row>
    <row r="181" spans="1:4">
      <c r="A181" s="8"/>
      <c r="B181" s="8"/>
      <c r="C181" s="8"/>
      <c r="D181" s="8"/>
    </row>
    <row r="182" spans="1:4">
      <c r="A182" s="8"/>
      <c r="B182" s="8"/>
      <c r="C182" s="8"/>
      <c r="D182" s="8"/>
    </row>
    <row r="183" spans="1:4">
      <c r="A183" s="8"/>
      <c r="B183" s="8"/>
      <c r="C183" s="8"/>
      <c r="D183" s="8"/>
    </row>
    <row r="184" spans="1:4">
      <c r="A184" s="8"/>
      <c r="B184" s="8"/>
      <c r="C184" s="8"/>
      <c r="D184" s="8"/>
    </row>
    <row r="185" spans="1:4">
      <c r="A185" s="8"/>
      <c r="B185" s="8"/>
      <c r="C185" s="8"/>
      <c r="D185" s="8"/>
    </row>
    <row r="186" spans="1:4">
      <c r="A186" s="8"/>
      <c r="B186" s="8"/>
      <c r="C186" s="8"/>
      <c r="D186" s="8"/>
    </row>
    <row r="187" spans="1:4">
      <c r="A187" s="8"/>
      <c r="B187" s="8"/>
      <c r="C187" s="8"/>
      <c r="D187" s="8"/>
    </row>
    <row r="188" spans="1:4">
      <c r="A188" s="8"/>
      <c r="B188" s="8"/>
      <c r="C188" s="8"/>
      <c r="D188" s="8"/>
    </row>
    <row r="189" spans="1:4">
      <c r="A189" s="8"/>
      <c r="B189" s="8"/>
      <c r="C189" s="8"/>
      <c r="D189" s="8"/>
    </row>
    <row r="190" spans="1:4">
      <c r="A190" s="8"/>
      <c r="B190" s="8"/>
      <c r="C190" s="8"/>
      <c r="D190" s="8"/>
    </row>
    <row r="191" spans="1:4">
      <c r="A191" s="8"/>
      <c r="B191" s="8"/>
      <c r="C191" s="8"/>
      <c r="D191" s="8"/>
    </row>
    <row r="192" spans="1:4">
      <c r="A192" s="8"/>
      <c r="B192" s="8"/>
      <c r="C192" s="8"/>
      <c r="D192" s="8"/>
    </row>
    <row r="193" spans="1:4">
      <c r="A193" s="8"/>
      <c r="B193" s="8"/>
      <c r="C193" s="8"/>
      <c r="D193" s="8"/>
    </row>
    <row r="194" spans="1:4">
      <c r="A194" s="8"/>
      <c r="B194" s="8"/>
      <c r="C194" s="8"/>
      <c r="D194" s="8"/>
    </row>
    <row r="195" spans="1:4">
      <c r="A195" s="8"/>
      <c r="B195" s="8"/>
      <c r="C195" s="8"/>
      <c r="D195" s="8"/>
    </row>
    <row r="196" spans="1:4">
      <c r="A196" s="8"/>
      <c r="B196" s="8"/>
      <c r="C196" s="8"/>
      <c r="D196" s="8"/>
    </row>
    <row r="197" spans="1:4">
      <c r="A197" s="8"/>
      <c r="B197" s="8"/>
      <c r="C197" s="8"/>
      <c r="D197" s="8"/>
    </row>
    <row r="198" spans="1:4">
      <c r="A198" s="8"/>
      <c r="B198" s="8"/>
      <c r="C198" s="8"/>
      <c r="D198" s="8"/>
    </row>
    <row r="199" spans="1:4">
      <c r="A199" s="8"/>
      <c r="B199" s="8"/>
      <c r="C199" s="8"/>
      <c r="D199" s="8"/>
    </row>
    <row r="200" spans="1:4">
      <c r="A200" s="8"/>
      <c r="B200" s="8"/>
      <c r="C200" s="8"/>
      <c r="D200" s="8"/>
    </row>
    <row r="201" spans="1:4">
      <c r="A201" s="8"/>
      <c r="B201" s="8"/>
      <c r="C201" s="8"/>
      <c r="D201" s="8"/>
    </row>
    <row r="202" spans="1:4">
      <c r="A202" s="8"/>
      <c r="B202" s="8"/>
      <c r="C202" s="8"/>
      <c r="D202" s="8"/>
    </row>
    <row r="203" spans="1:4">
      <c r="A203" s="8"/>
      <c r="B203" s="8"/>
      <c r="C203" s="8"/>
      <c r="D203" s="8"/>
    </row>
    <row r="204" spans="1:4">
      <c r="A204" s="8"/>
      <c r="B204" s="8"/>
      <c r="C204" s="8"/>
      <c r="D204" s="8"/>
    </row>
    <row r="205" spans="1:4">
      <c r="A205" s="8"/>
      <c r="B205" s="8"/>
      <c r="C205" s="8"/>
      <c r="D205" s="8"/>
    </row>
    <row r="206" spans="1:4">
      <c r="A206" s="8"/>
      <c r="B206" s="8"/>
      <c r="C206" s="8"/>
      <c r="D206" s="8"/>
    </row>
    <row r="207" spans="1:4">
      <c r="A207" s="8"/>
      <c r="B207" s="8"/>
      <c r="C207" s="8"/>
      <c r="D207" s="8"/>
    </row>
    <row r="208" spans="1:4">
      <c r="A208" s="8"/>
      <c r="B208" s="8"/>
      <c r="C208" s="8"/>
      <c r="D208" s="8"/>
    </row>
    <row r="209" spans="1:4">
      <c r="A209" s="8"/>
      <c r="B209" s="8"/>
      <c r="C209" s="8"/>
      <c r="D209" s="8"/>
    </row>
    <row r="210" spans="1:4">
      <c r="A210" s="8"/>
      <c r="B210" s="8"/>
      <c r="C210" s="8"/>
      <c r="D210" s="8"/>
    </row>
    <row r="211" spans="1:4">
      <c r="A211" s="8"/>
      <c r="B211" s="8"/>
      <c r="C211" s="8"/>
      <c r="D211" s="8"/>
    </row>
    <row r="212" spans="1:4">
      <c r="A212" s="8"/>
      <c r="B212" s="8"/>
      <c r="C212" s="8"/>
      <c r="D212" s="8"/>
    </row>
    <row r="213" spans="1:4">
      <c r="A213" s="8"/>
      <c r="B213" s="8"/>
      <c r="C213" s="8"/>
      <c r="D213" s="8"/>
    </row>
    <row r="214" spans="1:4">
      <c r="A214" s="8"/>
      <c r="B214" s="8"/>
      <c r="C214" s="8"/>
      <c r="D214" s="8"/>
    </row>
    <row r="215" spans="1:4">
      <c r="A215" s="8"/>
      <c r="B215" s="8"/>
      <c r="C215" s="8"/>
      <c r="D215" s="8"/>
    </row>
    <row r="216" spans="1:4">
      <c r="A216" s="8"/>
      <c r="B216" s="8"/>
      <c r="C216" s="8"/>
      <c r="D216" s="8"/>
    </row>
    <row r="217" spans="1:4">
      <c r="A217" s="8"/>
      <c r="B217" s="8"/>
      <c r="C217" s="8"/>
      <c r="D217" s="8"/>
    </row>
    <row r="218" spans="1:4">
      <c r="A218" s="8"/>
      <c r="B218" s="8"/>
      <c r="C218" s="8"/>
      <c r="D218" s="8"/>
    </row>
    <row r="219" spans="1:4">
      <c r="A219" s="8"/>
      <c r="B219" s="8"/>
      <c r="C219" s="8"/>
      <c r="D219" s="8"/>
    </row>
    <row r="220" spans="1:4">
      <c r="A220" s="8"/>
      <c r="B220" s="8"/>
      <c r="C220" s="8"/>
      <c r="D220" s="8"/>
    </row>
    <row r="221" spans="1:4">
      <c r="A221" s="8"/>
      <c r="B221" s="8"/>
      <c r="C221" s="8"/>
      <c r="D221" s="8"/>
    </row>
    <row r="222" spans="1:4">
      <c r="A222" s="8"/>
      <c r="B222" s="8"/>
      <c r="C222" s="8"/>
      <c r="D222" s="8"/>
    </row>
    <row r="223" spans="1:4">
      <c r="A223" s="8"/>
      <c r="B223" s="8"/>
      <c r="C223" s="8"/>
      <c r="D223" s="8"/>
    </row>
    <row r="224" spans="1:4">
      <c r="A224" s="8"/>
      <c r="B224" s="8"/>
      <c r="C224" s="8"/>
      <c r="D224" s="8"/>
    </row>
    <row r="225" spans="1:4">
      <c r="A225" s="8"/>
      <c r="B225" s="8"/>
      <c r="C225" s="8"/>
      <c r="D225" s="8"/>
    </row>
    <row r="226" spans="1:4">
      <c r="A226" s="8"/>
      <c r="B226" s="8"/>
      <c r="C226" s="8"/>
      <c r="D226" s="8"/>
    </row>
    <row r="227" spans="1:4">
      <c r="A227" s="8"/>
      <c r="B227" s="8"/>
      <c r="C227" s="8"/>
      <c r="D227" s="8"/>
    </row>
    <row r="228" spans="1:4">
      <c r="A228" s="8"/>
      <c r="B228" s="8"/>
      <c r="C228" s="8"/>
      <c r="D228" s="8"/>
    </row>
  </sheetData>
  <mergeCells count="15">
    <mergeCell ref="A12:D12"/>
    <mergeCell ref="B17:D17"/>
    <mergeCell ref="B18:D18"/>
    <mergeCell ref="A39:B39"/>
    <mergeCell ref="B16:D16"/>
    <mergeCell ref="A40:B40"/>
    <mergeCell ref="A41:B41"/>
    <mergeCell ref="A42:B42"/>
    <mergeCell ref="A31:B31"/>
    <mergeCell ref="A35:B35"/>
    <mergeCell ref="A33:B33"/>
    <mergeCell ref="A36:B36"/>
    <mergeCell ref="A37:B37"/>
    <mergeCell ref="A38:B38"/>
    <mergeCell ref="A34:B34"/>
  </mergeCells>
  <pageMargins left="1.1811023622047245" right="0.59055118110236227" top="0.78740157480314965" bottom="0.78740157480314965" header="0.31496062992125984" footer="0.39370078740157483"/>
  <pageSetup paperSize="9" scale="91" fitToHeight="0" orientation="portrait" blackAndWhite="1" r:id="rId1"/>
  <headerFooter>
    <oddFooter>&amp;R&amp;"Times New Roman,Regular"&amp;10&amp;P. lpp. no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01"/>
  <sheetViews>
    <sheetView showZeros="0" topLeftCell="A81" zoomScaleNormal="100" workbookViewId="0">
      <selection activeCell="F43" sqref="F43"/>
    </sheetView>
  </sheetViews>
  <sheetFormatPr defaultColWidth="9.140625" defaultRowHeight="15" outlineLevelRow="1"/>
  <cols>
    <col min="1" max="2" width="8.7109375" style="3" customWidth="1"/>
    <col min="3" max="3" width="46.28515625" style="3" customWidth="1"/>
    <col min="4" max="4" width="21.28515625" style="3" customWidth="1"/>
    <col min="5" max="6" width="9.7109375" style="3" customWidth="1"/>
    <col min="7" max="7" width="18" style="3" customWidth="1"/>
    <col min="8" max="8" width="19.140625" style="3" customWidth="1"/>
    <col min="9" max="16384" width="9.140625" style="3"/>
  </cols>
  <sheetData>
    <row r="1" spans="1:8" ht="20.25">
      <c r="A1" s="561" t="str">
        <f>"Lokālā tāme Nr. "&amp;KOPS3!B33</f>
        <v>Lokālā tāme Nr. 1-10</v>
      </c>
      <c r="B1" s="561"/>
      <c r="C1" s="561"/>
      <c r="D1" s="561"/>
      <c r="E1" s="561"/>
      <c r="F1" s="561"/>
      <c r="G1" s="561"/>
      <c r="H1" s="561"/>
    </row>
    <row r="3" spans="1:8" ht="20.25">
      <c r="A3" s="589" t="str">
        <f>KOPS3!C33</f>
        <v>Iekšējie apdares darbi (griesti, sienas, grīdas)</v>
      </c>
      <c r="B3" s="589"/>
      <c r="C3" s="589"/>
      <c r="D3" s="590"/>
      <c r="E3" s="589"/>
      <c r="F3" s="589"/>
      <c r="G3" s="589"/>
      <c r="H3" s="589"/>
    </row>
    <row r="4" spans="1:8">
      <c r="A4" s="579" t="s">
        <v>0</v>
      </c>
      <c r="B4" s="579"/>
      <c r="C4" s="579"/>
      <c r="D4" s="579"/>
      <c r="E4" s="579"/>
      <c r="F4" s="579"/>
      <c r="G4" s="579"/>
      <c r="H4" s="579"/>
    </row>
    <row r="5" spans="1:8">
      <c r="A5" s="8"/>
      <c r="B5" s="8"/>
      <c r="C5" s="8"/>
      <c r="D5" s="8"/>
      <c r="E5" s="8"/>
      <c r="F5" s="8"/>
      <c r="G5" s="8"/>
      <c r="H5" s="8"/>
    </row>
    <row r="6" spans="1:8">
      <c r="A6" s="8" t="s">
        <v>1</v>
      </c>
      <c r="B6" s="8"/>
      <c r="C6" s="562" t="str">
        <f>KOPS3!C12</f>
        <v>Jauna skolas ēka Ādažos III.kārta</v>
      </c>
      <c r="D6" s="597"/>
      <c r="E6" s="562"/>
      <c r="F6" s="562"/>
      <c r="G6" s="562"/>
      <c r="H6" s="562"/>
    </row>
    <row r="7" spans="1:8">
      <c r="A7" s="8" t="s">
        <v>2</v>
      </c>
      <c r="B7" s="8"/>
      <c r="C7" s="562" t="str">
        <f>KOPS3!C13</f>
        <v xml:space="preserve">Jauna skolas ēka Ādažos </v>
      </c>
      <c r="D7" s="597"/>
      <c r="E7" s="562"/>
      <c r="F7" s="562"/>
      <c r="G7" s="562"/>
      <c r="H7" s="562"/>
    </row>
    <row r="8" spans="1:8">
      <c r="A8" s="8" t="s">
        <v>3</v>
      </c>
      <c r="B8" s="8"/>
      <c r="C8" s="562" t="str">
        <f>KOPS3!C14</f>
        <v>Attekas iela 16, Ādaži, Ādažu novads</v>
      </c>
      <c r="D8" s="597"/>
      <c r="E8" s="562"/>
      <c r="F8" s="562"/>
      <c r="G8" s="562"/>
      <c r="H8" s="562"/>
    </row>
    <row r="9" spans="1:8">
      <c r="A9" s="8" t="s">
        <v>4</v>
      </c>
      <c r="B9" s="8"/>
      <c r="C9" s="562" t="str">
        <f>KOPS3!C15</f>
        <v>16-26</v>
      </c>
      <c r="D9" s="597"/>
      <c r="E9" s="562"/>
      <c r="F9" s="562"/>
      <c r="G9" s="562"/>
      <c r="H9" s="562"/>
    </row>
    <row r="10" spans="1:8">
      <c r="A10" s="8"/>
      <c r="B10" s="8"/>
      <c r="C10" s="8"/>
      <c r="D10" s="8"/>
      <c r="E10" s="8"/>
      <c r="F10" s="8"/>
      <c r="G10" s="8"/>
    </row>
    <row r="11" spans="1:8">
      <c r="A11" s="8" t="s">
        <v>126</v>
      </c>
      <c r="B11" s="8"/>
      <c r="C11" s="8"/>
      <c r="D11" s="8"/>
      <c r="E11" s="8"/>
      <c r="F11" s="8"/>
      <c r="G11" s="8"/>
    </row>
    <row r="12" spans="1:8">
      <c r="A12" s="8" t="s">
        <v>772</v>
      </c>
      <c r="B12" s="8"/>
      <c r="C12" s="8"/>
      <c r="D12" s="8"/>
      <c r="E12" s="36"/>
      <c r="F12" s="8"/>
      <c r="G12" s="8"/>
      <c r="H12" s="8"/>
    </row>
    <row r="13" spans="1:8">
      <c r="A13" s="581" t="str">
        <f>KOPS3!F21</f>
        <v>Tāme sastādīta 2017.gada 29. septembrī</v>
      </c>
      <c r="B13" s="581"/>
      <c r="C13" s="581"/>
      <c r="D13" s="581"/>
      <c r="E13" s="581"/>
      <c r="F13" s="8"/>
      <c r="G13" s="8"/>
    </row>
    <row r="15" spans="1:8" ht="15" customHeight="1">
      <c r="A15" s="601" t="s">
        <v>5</v>
      </c>
      <c r="B15" s="601" t="s">
        <v>6</v>
      </c>
      <c r="C15" s="594" t="s">
        <v>711</v>
      </c>
      <c r="D15" s="595" t="s">
        <v>780</v>
      </c>
      <c r="E15" s="594" t="s">
        <v>7</v>
      </c>
      <c r="F15" s="594" t="s">
        <v>8</v>
      </c>
      <c r="G15" s="598" t="s">
        <v>773</v>
      </c>
      <c r="H15" s="598" t="s">
        <v>774</v>
      </c>
    </row>
    <row r="16" spans="1:8">
      <c r="A16" s="601"/>
      <c r="B16" s="601"/>
      <c r="C16" s="594"/>
      <c r="D16" s="596"/>
      <c r="E16" s="594"/>
      <c r="F16" s="594"/>
      <c r="G16" s="575"/>
      <c r="H16" s="575"/>
    </row>
    <row r="17" spans="1:8" ht="15.75" thickBot="1">
      <c r="A17" s="143">
        <v>1</v>
      </c>
      <c r="B17" s="143">
        <v>2</v>
      </c>
      <c r="C17" s="144" t="s">
        <v>63</v>
      </c>
      <c r="D17" s="144"/>
      <c r="E17" s="143" t="s">
        <v>64</v>
      </c>
      <c r="F17" s="145">
        <v>5</v>
      </c>
      <c r="G17" s="145">
        <v>6</v>
      </c>
      <c r="H17" s="145">
        <v>7</v>
      </c>
    </row>
    <row r="18" spans="1:8" ht="15.75" thickTop="1">
      <c r="A18" s="146"/>
      <c r="B18" s="147"/>
      <c r="C18" s="269" t="s">
        <v>512</v>
      </c>
      <c r="D18" s="311"/>
      <c r="E18" s="270"/>
      <c r="F18" s="271"/>
      <c r="G18" s="270"/>
      <c r="H18" s="151"/>
    </row>
    <row r="19" spans="1:8">
      <c r="A19" s="152"/>
      <c r="B19" s="147"/>
      <c r="C19" s="273" t="s">
        <v>510</v>
      </c>
      <c r="D19" s="520"/>
      <c r="E19" s="246"/>
      <c r="F19" s="274"/>
      <c r="G19" s="173"/>
      <c r="H19" s="157">
        <f>ROUND(F19*G19,2)</f>
        <v>0</v>
      </c>
    </row>
    <row r="20" spans="1:8">
      <c r="A20" s="152"/>
      <c r="B20" s="147"/>
      <c r="C20" s="275" t="s">
        <v>505</v>
      </c>
      <c r="D20" s="499"/>
      <c r="E20" s="10"/>
      <c r="F20" s="48"/>
      <c r="G20" s="173"/>
      <c r="H20" s="157">
        <f>ROUND(F20*G20,2)</f>
        <v>0</v>
      </c>
    </row>
    <row r="21" spans="1:8" ht="51">
      <c r="A21" s="152">
        <v>1</v>
      </c>
      <c r="B21" s="46" t="s">
        <v>719</v>
      </c>
      <c r="C21" s="276" t="s">
        <v>506</v>
      </c>
      <c r="D21" s="508" t="s">
        <v>779</v>
      </c>
      <c r="E21" s="10" t="s">
        <v>77</v>
      </c>
      <c r="F21" s="48">
        <v>18.899999999999999</v>
      </c>
      <c r="G21" s="173"/>
      <c r="H21" s="157"/>
    </row>
    <row r="22" spans="1:8" ht="63.75">
      <c r="A22" s="152">
        <f>1+A21</f>
        <v>2</v>
      </c>
      <c r="B22" s="46" t="s">
        <v>719</v>
      </c>
      <c r="C22" s="277" t="s">
        <v>508</v>
      </c>
      <c r="D22" s="508" t="s">
        <v>779</v>
      </c>
      <c r="E22" s="278" t="s">
        <v>77</v>
      </c>
      <c r="F22" s="48">
        <v>9.4499999999999993</v>
      </c>
      <c r="G22" s="272"/>
      <c r="H22" s="157"/>
    </row>
    <row r="23" spans="1:8">
      <c r="A23" s="152"/>
      <c r="B23" s="46"/>
      <c r="C23" s="279" t="s">
        <v>511</v>
      </c>
      <c r="D23" s="521"/>
      <c r="E23" s="280"/>
      <c r="F23" s="281"/>
      <c r="G23" s="282"/>
      <c r="H23" s="157"/>
    </row>
    <row r="24" spans="1:8">
      <c r="A24" s="152"/>
      <c r="B24" s="46"/>
      <c r="C24" s="283" t="s">
        <v>500</v>
      </c>
      <c r="D24" s="522"/>
      <c r="E24" s="280"/>
      <c r="F24" s="281"/>
      <c r="G24" s="280"/>
      <c r="H24" s="157"/>
    </row>
    <row r="25" spans="1:8" ht="51">
      <c r="A25" s="152">
        <f>1+A22</f>
        <v>3</v>
      </c>
      <c r="B25" s="46" t="s">
        <v>719</v>
      </c>
      <c r="C25" s="284" t="s">
        <v>499</v>
      </c>
      <c r="D25" s="508" t="s">
        <v>779</v>
      </c>
      <c r="E25" s="280" t="s">
        <v>77</v>
      </c>
      <c r="F25" s="48">
        <v>53.865000000000002</v>
      </c>
      <c r="G25" s="282"/>
      <c r="H25" s="157"/>
    </row>
    <row r="26" spans="1:8">
      <c r="A26" s="152"/>
      <c r="B26" s="147"/>
      <c r="C26" s="285" t="s">
        <v>501</v>
      </c>
      <c r="D26" s="508"/>
      <c r="E26" s="280"/>
      <c r="F26" s="35"/>
      <c r="G26" s="282"/>
      <c r="H26" s="157"/>
    </row>
    <row r="27" spans="1:8" ht="76.5">
      <c r="A27" s="152">
        <f>A25+1</f>
        <v>4</v>
      </c>
      <c r="B27" s="46" t="s">
        <v>719</v>
      </c>
      <c r="C27" s="284" t="s">
        <v>502</v>
      </c>
      <c r="D27" s="508" t="s">
        <v>779</v>
      </c>
      <c r="E27" s="280" t="s">
        <v>77</v>
      </c>
      <c r="F27" s="48">
        <v>235.68</v>
      </c>
      <c r="G27" s="282"/>
      <c r="H27" s="157"/>
    </row>
    <row r="28" spans="1:8">
      <c r="A28" s="152"/>
      <c r="B28" s="147"/>
      <c r="C28" s="285" t="s">
        <v>501</v>
      </c>
      <c r="D28" s="508"/>
      <c r="E28" s="280"/>
      <c r="F28" s="282"/>
      <c r="G28" s="282"/>
      <c r="H28" s="157"/>
    </row>
    <row r="29" spans="1:8" ht="63.75">
      <c r="A29" s="152">
        <f>A27+1</f>
        <v>5</v>
      </c>
      <c r="B29" s="46" t="s">
        <v>719</v>
      </c>
      <c r="C29" s="286" t="s">
        <v>503</v>
      </c>
      <c r="D29" s="508" t="s">
        <v>779</v>
      </c>
      <c r="E29" s="287" t="s">
        <v>77</v>
      </c>
      <c r="F29" s="48">
        <v>186.12</v>
      </c>
      <c r="G29" s="288"/>
      <c r="H29" s="157"/>
    </row>
    <row r="30" spans="1:8" ht="25.5">
      <c r="A30" s="152">
        <f t="shared" ref="A30:A35" si="0">A29+1</f>
        <v>6</v>
      </c>
      <c r="B30" s="46" t="s">
        <v>719</v>
      </c>
      <c r="C30" s="276" t="s">
        <v>504</v>
      </c>
      <c r="D30" s="508" t="s">
        <v>779</v>
      </c>
      <c r="E30" s="10" t="s">
        <v>74</v>
      </c>
      <c r="F30" s="48">
        <v>228.5</v>
      </c>
      <c r="G30" s="173"/>
      <c r="H30" s="157"/>
    </row>
    <row r="31" spans="1:8">
      <c r="A31" s="152"/>
      <c r="B31" s="147"/>
      <c r="C31" s="275" t="s">
        <v>505</v>
      </c>
      <c r="D31" s="499"/>
      <c r="E31" s="10"/>
      <c r="F31" s="48"/>
      <c r="G31" s="173"/>
      <c r="H31" s="157"/>
    </row>
    <row r="32" spans="1:8" ht="51">
      <c r="A32" s="152">
        <f>A30+1</f>
        <v>7</v>
      </c>
      <c r="B32" s="46" t="s">
        <v>719</v>
      </c>
      <c r="C32" s="276" t="s">
        <v>506</v>
      </c>
      <c r="D32" s="508" t="s">
        <v>779</v>
      </c>
      <c r="E32" s="10" t="s">
        <v>77</v>
      </c>
      <c r="F32" s="48">
        <v>79.03</v>
      </c>
      <c r="G32" s="173"/>
      <c r="H32" s="157"/>
    </row>
    <row r="33" spans="1:8" ht="38.25">
      <c r="A33" s="152">
        <f t="shared" si="0"/>
        <v>8</v>
      </c>
      <c r="B33" s="46" t="s">
        <v>719</v>
      </c>
      <c r="C33" s="276" t="s">
        <v>507</v>
      </c>
      <c r="D33" s="508" t="s">
        <v>779</v>
      </c>
      <c r="E33" s="10" t="s">
        <v>77</v>
      </c>
      <c r="F33" s="48">
        <v>8.73</v>
      </c>
      <c r="G33" s="173"/>
      <c r="H33" s="157"/>
    </row>
    <row r="34" spans="1:8" ht="63.75">
      <c r="A34" s="152">
        <f t="shared" si="0"/>
        <v>9</v>
      </c>
      <c r="B34" s="46" t="s">
        <v>719</v>
      </c>
      <c r="C34" s="289" t="s">
        <v>508</v>
      </c>
      <c r="D34" s="508" t="s">
        <v>779</v>
      </c>
      <c r="E34" s="290" t="s">
        <v>77</v>
      </c>
      <c r="F34" s="291">
        <v>161.69999999999999</v>
      </c>
      <c r="G34" s="292"/>
      <c r="H34" s="157"/>
    </row>
    <row r="35" spans="1:8" ht="76.5">
      <c r="A35" s="152">
        <f t="shared" si="0"/>
        <v>10</v>
      </c>
      <c r="B35" s="46" t="s">
        <v>719</v>
      </c>
      <c r="C35" s="293" t="s">
        <v>509</v>
      </c>
      <c r="D35" s="508" t="s">
        <v>779</v>
      </c>
      <c r="E35" s="10" t="s">
        <v>77</v>
      </c>
      <c r="F35" s="48">
        <v>142.38</v>
      </c>
      <c r="G35" s="173"/>
      <c r="H35" s="157"/>
    </row>
    <row r="36" spans="1:8">
      <c r="A36" s="152"/>
      <c r="B36" s="147"/>
      <c r="C36" s="273" t="s">
        <v>513</v>
      </c>
      <c r="D36" s="520"/>
      <c r="E36" s="10"/>
      <c r="F36" s="48"/>
      <c r="G36" s="173"/>
      <c r="H36" s="157"/>
    </row>
    <row r="37" spans="1:8">
      <c r="A37" s="152"/>
      <c r="B37" s="147"/>
      <c r="C37" s="275" t="s">
        <v>505</v>
      </c>
      <c r="D37" s="499"/>
      <c r="E37" s="10"/>
      <c r="F37" s="15"/>
      <c r="G37" s="173"/>
      <c r="H37" s="157"/>
    </row>
    <row r="38" spans="1:8" ht="25.5">
      <c r="A38" s="152">
        <f>1+A35</f>
        <v>11</v>
      </c>
      <c r="B38" s="46" t="s">
        <v>719</v>
      </c>
      <c r="C38" s="276" t="s">
        <v>603</v>
      </c>
      <c r="D38" s="508" t="s">
        <v>779</v>
      </c>
      <c r="E38" s="10" t="s">
        <v>77</v>
      </c>
      <c r="F38" s="48">
        <v>247</v>
      </c>
      <c r="G38" s="173"/>
      <c r="H38" s="157"/>
    </row>
    <row r="39" spans="1:8" ht="25.5">
      <c r="A39" s="152">
        <f t="shared" ref="A39:A43" si="1">A38+1</f>
        <v>12</v>
      </c>
      <c r="B39" s="46" t="s">
        <v>719</v>
      </c>
      <c r="C39" s="276" t="s">
        <v>604</v>
      </c>
      <c r="D39" s="508" t="s">
        <v>779</v>
      </c>
      <c r="E39" s="10" t="s">
        <v>77</v>
      </c>
      <c r="F39" s="48">
        <v>15</v>
      </c>
      <c r="G39" s="173"/>
      <c r="H39" s="157"/>
    </row>
    <row r="40" spans="1:8" ht="25.5">
      <c r="A40" s="152">
        <f t="shared" si="1"/>
        <v>13</v>
      </c>
      <c r="B40" s="46" t="s">
        <v>719</v>
      </c>
      <c r="C40" s="276" t="s">
        <v>605</v>
      </c>
      <c r="D40" s="508" t="s">
        <v>779</v>
      </c>
      <c r="E40" s="10" t="s">
        <v>74</v>
      </c>
      <c r="F40" s="48">
        <v>10</v>
      </c>
      <c r="G40" s="173"/>
      <c r="H40" s="157"/>
    </row>
    <row r="41" spans="1:8" ht="38.25">
      <c r="A41" s="152">
        <f t="shared" si="1"/>
        <v>14</v>
      </c>
      <c r="B41" s="46" t="s">
        <v>719</v>
      </c>
      <c r="C41" s="294" t="s">
        <v>606</v>
      </c>
      <c r="D41" s="508" t="s">
        <v>779</v>
      </c>
      <c r="E41" s="10" t="s">
        <v>74</v>
      </c>
      <c r="F41" s="295">
        <v>115</v>
      </c>
      <c r="G41" s="296"/>
      <c r="H41" s="157"/>
    </row>
    <row r="42" spans="1:8" ht="51">
      <c r="A42" s="152">
        <f t="shared" si="1"/>
        <v>15</v>
      </c>
      <c r="B42" s="46" t="s">
        <v>719</v>
      </c>
      <c r="C42" s="643" t="s">
        <v>607</v>
      </c>
      <c r="D42" s="644" t="s">
        <v>779</v>
      </c>
      <c r="E42" s="290" t="s">
        <v>77</v>
      </c>
      <c r="F42" s="645">
        <v>16</v>
      </c>
      <c r="G42" s="646"/>
      <c r="H42" s="157"/>
    </row>
    <row r="43" spans="1:8" ht="140.25">
      <c r="A43" s="152">
        <f t="shared" si="1"/>
        <v>16</v>
      </c>
      <c r="B43" s="46" t="s">
        <v>719</v>
      </c>
      <c r="C43" s="309" t="s">
        <v>608</v>
      </c>
      <c r="D43" s="171" t="s">
        <v>779</v>
      </c>
      <c r="E43" s="507" t="s">
        <v>72</v>
      </c>
      <c r="F43" s="647">
        <v>64</v>
      </c>
      <c r="G43" s="326"/>
      <c r="H43" s="157"/>
    </row>
    <row r="44" spans="1:8">
      <c r="A44" s="298"/>
      <c r="B44" s="299"/>
      <c r="C44" s="641" t="s">
        <v>667</v>
      </c>
      <c r="D44" s="641"/>
      <c r="E44" s="507"/>
      <c r="F44" s="44"/>
      <c r="G44" s="326"/>
      <c r="H44" s="157"/>
    </row>
    <row r="45" spans="1:8" ht="25.5">
      <c r="A45" s="152">
        <f>A43+1</f>
        <v>17</v>
      </c>
      <c r="B45" s="46" t="s">
        <v>719</v>
      </c>
      <c r="C45" s="642" t="s">
        <v>668</v>
      </c>
      <c r="D45" s="642"/>
      <c r="E45" s="232" t="s">
        <v>77</v>
      </c>
      <c r="F45" s="44">
        <v>1200</v>
      </c>
      <c r="G45" s="326"/>
      <c r="H45" s="157"/>
    </row>
    <row r="46" spans="1:8">
      <c r="A46" s="152"/>
      <c r="B46" s="147"/>
      <c r="C46" s="520" t="s">
        <v>80</v>
      </c>
      <c r="D46" s="520"/>
      <c r="E46" s="232"/>
      <c r="F46" s="372"/>
      <c r="G46" s="326"/>
      <c r="H46" s="157"/>
    </row>
    <row r="47" spans="1:8">
      <c r="A47" s="152"/>
      <c r="B47" s="147"/>
      <c r="C47" s="520" t="s">
        <v>510</v>
      </c>
      <c r="D47" s="520"/>
      <c r="E47" s="232"/>
      <c r="F47" s="372"/>
      <c r="G47" s="326"/>
      <c r="H47" s="157"/>
    </row>
    <row r="48" spans="1:8" ht="25.5">
      <c r="A48" s="152">
        <f>1+A45</f>
        <v>18</v>
      </c>
      <c r="B48" s="46" t="s">
        <v>719</v>
      </c>
      <c r="C48" s="648" t="s">
        <v>645</v>
      </c>
      <c r="D48" s="171" t="s">
        <v>779</v>
      </c>
      <c r="E48" s="507" t="s">
        <v>77</v>
      </c>
      <c r="F48" s="44">
        <v>42.37</v>
      </c>
      <c r="G48" s="326"/>
      <c r="H48" s="157"/>
    </row>
    <row r="49" spans="1:8" ht="52.15" customHeight="1">
      <c r="A49" s="152">
        <f t="shared" ref="A49:A51" si="2">A48+1</f>
        <v>19</v>
      </c>
      <c r="B49" s="46" t="s">
        <v>719</v>
      </c>
      <c r="C49" s="293" t="s">
        <v>646</v>
      </c>
      <c r="D49" s="508" t="s">
        <v>779</v>
      </c>
      <c r="E49" s="10" t="s">
        <v>77</v>
      </c>
      <c r="F49" s="48">
        <v>42.37</v>
      </c>
      <c r="G49" s="173"/>
      <c r="H49" s="157"/>
    </row>
    <row r="50" spans="1:8" ht="46.15" customHeight="1">
      <c r="A50" s="152">
        <f t="shared" si="2"/>
        <v>20</v>
      </c>
      <c r="B50" s="46" t="s">
        <v>719</v>
      </c>
      <c r="C50" s="297" t="s">
        <v>650</v>
      </c>
      <c r="D50" s="508" t="s">
        <v>779</v>
      </c>
      <c r="E50" s="303" t="s">
        <v>77</v>
      </c>
      <c r="F50" s="295">
        <v>368.56</v>
      </c>
      <c r="G50" s="296"/>
      <c r="H50" s="157"/>
    </row>
    <row r="51" spans="1:8" ht="76.5">
      <c r="A51" s="152">
        <f t="shared" si="2"/>
        <v>21</v>
      </c>
      <c r="B51" s="46" t="s">
        <v>719</v>
      </c>
      <c r="C51" s="304" t="s">
        <v>647</v>
      </c>
      <c r="D51" s="508" t="s">
        <v>779</v>
      </c>
      <c r="E51" s="305" t="s">
        <v>77</v>
      </c>
      <c r="F51" s="48">
        <v>552.07000000000005</v>
      </c>
      <c r="G51" s="282"/>
      <c r="H51" s="157"/>
    </row>
    <row r="52" spans="1:8">
      <c r="A52" s="152"/>
      <c r="B52" s="147"/>
      <c r="C52" s="279" t="s">
        <v>511</v>
      </c>
      <c r="D52" s="521"/>
      <c r="E52" s="280"/>
      <c r="F52" s="281"/>
      <c r="G52" s="282"/>
      <c r="H52" s="157"/>
    </row>
    <row r="53" spans="1:8" ht="25.5">
      <c r="A53" s="152">
        <f>1+A51</f>
        <v>22</v>
      </c>
      <c r="B53" s="46" t="s">
        <v>719</v>
      </c>
      <c r="C53" s="277" t="s">
        <v>651</v>
      </c>
      <c r="D53" s="508" t="s">
        <v>779</v>
      </c>
      <c r="E53" s="305" t="s">
        <v>77</v>
      </c>
      <c r="F53" s="48">
        <v>16.07</v>
      </c>
      <c r="G53" s="272"/>
      <c r="H53" s="157"/>
    </row>
    <row r="54" spans="1:8" ht="63.75">
      <c r="A54" s="152">
        <f t="shared" ref="A54:A57" si="3">A53+1</f>
        <v>23</v>
      </c>
      <c r="B54" s="46" t="s">
        <v>719</v>
      </c>
      <c r="C54" s="304" t="s">
        <v>649</v>
      </c>
      <c r="D54" s="508" t="s">
        <v>779</v>
      </c>
      <c r="E54" s="305" t="s">
        <v>77</v>
      </c>
      <c r="F54" s="48">
        <v>29.1</v>
      </c>
      <c r="G54" s="282"/>
      <c r="H54" s="157"/>
    </row>
    <row r="55" spans="1:8" ht="51">
      <c r="A55" s="152">
        <f t="shared" si="3"/>
        <v>24</v>
      </c>
      <c r="B55" s="46" t="s">
        <v>719</v>
      </c>
      <c r="C55" s="304" t="s">
        <v>648</v>
      </c>
      <c r="D55" s="508" t="s">
        <v>779</v>
      </c>
      <c r="E55" s="305" t="s">
        <v>77</v>
      </c>
      <c r="F55" s="48">
        <v>1328.33</v>
      </c>
      <c r="G55" s="282"/>
      <c r="H55" s="157"/>
    </row>
    <row r="56" spans="1:8" ht="76.5">
      <c r="A56" s="152">
        <f t="shared" si="3"/>
        <v>25</v>
      </c>
      <c r="B56" s="46" t="s">
        <v>719</v>
      </c>
      <c r="C56" s="304" t="s">
        <v>652</v>
      </c>
      <c r="D56" s="508" t="s">
        <v>779</v>
      </c>
      <c r="E56" s="305" t="s">
        <v>77</v>
      </c>
      <c r="F56" s="48">
        <v>77.45</v>
      </c>
      <c r="G56" s="282"/>
      <c r="H56" s="157"/>
    </row>
    <row r="57" spans="1:8" ht="25.5">
      <c r="A57" s="152">
        <f t="shared" si="3"/>
        <v>26</v>
      </c>
      <c r="B57" s="46" t="s">
        <v>719</v>
      </c>
      <c r="C57" s="306" t="s">
        <v>653</v>
      </c>
      <c r="D57" s="508" t="s">
        <v>779</v>
      </c>
      <c r="E57" s="307" t="s">
        <v>77</v>
      </c>
      <c r="F57" s="291">
        <v>16.07</v>
      </c>
      <c r="G57" s="288"/>
      <c r="H57" s="157"/>
    </row>
    <row r="58" spans="1:8">
      <c r="A58" s="152"/>
      <c r="B58" s="147"/>
      <c r="C58" s="273" t="s">
        <v>513</v>
      </c>
      <c r="D58" s="520"/>
      <c r="E58" s="10"/>
      <c r="F58" s="48"/>
      <c r="G58" s="173"/>
      <c r="H58" s="157"/>
    </row>
    <row r="59" spans="1:8">
      <c r="A59" s="152">
        <f>1+A57</f>
        <v>27</v>
      </c>
      <c r="B59" s="46" t="s">
        <v>719</v>
      </c>
      <c r="C59" s="293" t="s">
        <v>639</v>
      </c>
      <c r="D59" s="508" t="s">
        <v>779</v>
      </c>
      <c r="E59" s="305" t="s">
        <v>77</v>
      </c>
      <c r="F59" s="48">
        <v>120</v>
      </c>
      <c r="G59" s="282"/>
      <c r="H59" s="157"/>
    </row>
    <row r="60" spans="1:8" ht="25.5">
      <c r="A60" s="152">
        <f t="shared" ref="A60:A66" si="4">A59+1</f>
        <v>28</v>
      </c>
      <c r="B60" s="46" t="s">
        <v>719</v>
      </c>
      <c r="C60" s="293" t="s">
        <v>655</v>
      </c>
      <c r="D60" s="508" t="s">
        <v>779</v>
      </c>
      <c r="E60" s="305" t="s">
        <v>77</v>
      </c>
      <c r="F60" s="48">
        <v>75</v>
      </c>
      <c r="G60" s="282"/>
      <c r="H60" s="157"/>
    </row>
    <row r="61" spans="1:8" ht="25.5">
      <c r="A61" s="152">
        <f t="shared" si="4"/>
        <v>29</v>
      </c>
      <c r="B61" s="46" t="s">
        <v>719</v>
      </c>
      <c r="C61" s="293" t="s">
        <v>656</v>
      </c>
      <c r="D61" s="508" t="s">
        <v>779</v>
      </c>
      <c r="E61" s="305" t="s">
        <v>78</v>
      </c>
      <c r="F61" s="48">
        <v>25</v>
      </c>
      <c r="G61" s="282"/>
      <c r="H61" s="157"/>
    </row>
    <row r="62" spans="1:8" ht="40.15" customHeight="1">
      <c r="A62" s="152">
        <f t="shared" si="4"/>
        <v>30</v>
      </c>
      <c r="B62" s="46" t="s">
        <v>719</v>
      </c>
      <c r="C62" s="304" t="s">
        <v>654</v>
      </c>
      <c r="D62" s="508" t="s">
        <v>779</v>
      </c>
      <c r="E62" s="305" t="s">
        <v>77</v>
      </c>
      <c r="F62" s="291">
        <v>130</v>
      </c>
      <c r="G62" s="288"/>
      <c r="H62" s="157"/>
    </row>
    <row r="63" spans="1:8" ht="51">
      <c r="A63" s="152">
        <f t="shared" si="4"/>
        <v>31</v>
      </c>
      <c r="B63" s="46" t="s">
        <v>719</v>
      </c>
      <c r="C63" s="306" t="s">
        <v>657</v>
      </c>
      <c r="D63" s="508" t="s">
        <v>779</v>
      </c>
      <c r="E63" s="307" t="s">
        <v>77</v>
      </c>
      <c r="F63" s="48">
        <v>145</v>
      </c>
      <c r="G63" s="173"/>
      <c r="H63" s="157"/>
    </row>
    <row r="64" spans="1:8" ht="102">
      <c r="A64" s="152">
        <f t="shared" si="4"/>
        <v>32</v>
      </c>
      <c r="B64" s="46" t="s">
        <v>719</v>
      </c>
      <c r="C64" s="293" t="s">
        <v>609</v>
      </c>
      <c r="D64" s="508" t="s">
        <v>779</v>
      </c>
      <c r="E64" s="307" t="s">
        <v>72</v>
      </c>
      <c r="F64" s="58">
        <v>26</v>
      </c>
      <c r="G64" s="173"/>
      <c r="H64" s="157"/>
    </row>
    <row r="65" spans="1:8" ht="25.5">
      <c r="A65" s="152">
        <f t="shared" si="4"/>
        <v>33</v>
      </c>
      <c r="B65" s="46" t="s">
        <v>719</v>
      </c>
      <c r="C65" s="309" t="s">
        <v>610</v>
      </c>
      <c r="D65" s="171" t="s">
        <v>779</v>
      </c>
      <c r="E65" s="507" t="s">
        <v>77</v>
      </c>
      <c r="F65" s="44">
        <v>7</v>
      </c>
      <c r="G65" s="326"/>
      <c r="H65" s="157"/>
    </row>
    <row r="66" spans="1:8" ht="38.25">
      <c r="A66" s="152">
        <f t="shared" si="4"/>
        <v>34</v>
      </c>
      <c r="B66" s="46" t="s">
        <v>719</v>
      </c>
      <c r="C66" s="309" t="s">
        <v>611</v>
      </c>
      <c r="D66" s="171" t="s">
        <v>779</v>
      </c>
      <c r="E66" s="507" t="s">
        <v>77</v>
      </c>
      <c r="F66" s="44">
        <v>25</v>
      </c>
      <c r="G66" s="326"/>
      <c r="H66" s="157"/>
    </row>
    <row r="67" spans="1:8">
      <c r="A67" s="298"/>
      <c r="B67" s="299"/>
      <c r="C67" s="641" t="s">
        <v>667</v>
      </c>
      <c r="D67" s="641"/>
      <c r="E67" s="507"/>
      <c r="F67" s="44"/>
      <c r="G67" s="326"/>
      <c r="H67" s="157"/>
    </row>
    <row r="68" spans="1:8" ht="38.25">
      <c r="A68" s="152">
        <f>A66+1</f>
        <v>35</v>
      </c>
      <c r="B68" s="46" t="s">
        <v>719</v>
      </c>
      <c r="C68" s="642" t="s">
        <v>669</v>
      </c>
      <c r="D68" s="171" t="s">
        <v>779</v>
      </c>
      <c r="E68" s="232" t="s">
        <v>77</v>
      </c>
      <c r="F68" s="44">
        <v>475</v>
      </c>
      <c r="G68" s="326"/>
      <c r="H68" s="157"/>
    </row>
    <row r="69" spans="1:8">
      <c r="A69" s="308"/>
      <c r="B69" s="209"/>
      <c r="C69" s="309"/>
      <c r="D69" s="309"/>
      <c r="E69" s="507"/>
      <c r="F69" s="44"/>
      <c r="G69" s="326"/>
      <c r="H69" s="157"/>
    </row>
    <row r="70" spans="1:8">
      <c r="A70" s="152"/>
      <c r="B70" s="147"/>
      <c r="C70" s="520" t="s">
        <v>81</v>
      </c>
      <c r="D70" s="520"/>
      <c r="E70" s="232"/>
      <c r="F70" s="372"/>
      <c r="G70" s="326"/>
      <c r="H70" s="157"/>
    </row>
    <row r="71" spans="1:8">
      <c r="A71" s="152"/>
      <c r="B71" s="310"/>
      <c r="C71" s="311" t="s">
        <v>82</v>
      </c>
      <c r="D71" s="311"/>
      <c r="E71" s="312"/>
      <c r="F71" s="313"/>
      <c r="G71" s="296"/>
      <c r="H71" s="157"/>
    </row>
    <row r="72" spans="1:8">
      <c r="A72" s="298"/>
      <c r="B72" s="314"/>
      <c r="C72" s="315" t="s">
        <v>510</v>
      </c>
      <c r="D72" s="523"/>
      <c r="E72" s="300"/>
      <c r="F72" s="301"/>
      <c r="G72" s="302"/>
      <c r="H72" s="157"/>
    </row>
    <row r="73" spans="1:8" ht="51.75">
      <c r="A73" s="152">
        <f>1+A68</f>
        <v>36</v>
      </c>
      <c r="B73" s="46" t="s">
        <v>719</v>
      </c>
      <c r="C73" s="316" t="s">
        <v>663</v>
      </c>
      <c r="D73" s="508" t="s">
        <v>779</v>
      </c>
      <c r="E73" s="300" t="s">
        <v>77</v>
      </c>
      <c r="F73" s="301">
        <v>28.35</v>
      </c>
      <c r="G73" s="302"/>
      <c r="H73" s="157"/>
    </row>
    <row r="74" spans="1:8" ht="51.75">
      <c r="A74" s="152">
        <f t="shared" ref="A74:A85" si="5">A73+1</f>
        <v>37</v>
      </c>
      <c r="B74" s="46" t="s">
        <v>719</v>
      </c>
      <c r="C74" s="316" t="s">
        <v>641</v>
      </c>
      <c r="D74" s="508" t="s">
        <v>779</v>
      </c>
      <c r="E74" s="300" t="s">
        <v>77</v>
      </c>
      <c r="F74" s="301">
        <v>174.09</v>
      </c>
      <c r="G74" s="302"/>
      <c r="H74" s="157"/>
    </row>
    <row r="75" spans="1:8" ht="39">
      <c r="A75" s="152">
        <f t="shared" si="5"/>
        <v>38</v>
      </c>
      <c r="B75" s="46" t="s">
        <v>719</v>
      </c>
      <c r="C75" s="317" t="s">
        <v>659</v>
      </c>
      <c r="D75" s="508" t="s">
        <v>779</v>
      </c>
      <c r="E75" s="1" t="s">
        <v>77</v>
      </c>
      <c r="F75" s="295">
        <v>70.875</v>
      </c>
      <c r="G75" s="296"/>
      <c r="H75" s="157"/>
    </row>
    <row r="76" spans="1:8" ht="39">
      <c r="A76" s="152">
        <f t="shared" si="5"/>
        <v>39</v>
      </c>
      <c r="B76" s="46" t="s">
        <v>719</v>
      </c>
      <c r="C76" s="316" t="s">
        <v>642</v>
      </c>
      <c r="D76" s="508" t="s">
        <v>779</v>
      </c>
      <c r="E76" s="305" t="s">
        <v>74</v>
      </c>
      <c r="F76" s="318">
        <v>54.51</v>
      </c>
      <c r="G76" s="282"/>
      <c r="H76" s="157"/>
    </row>
    <row r="77" spans="1:8" ht="26.25">
      <c r="A77" s="152">
        <f t="shared" si="5"/>
        <v>40</v>
      </c>
      <c r="B77" s="46" t="s">
        <v>719</v>
      </c>
      <c r="C77" s="319" t="s">
        <v>660</v>
      </c>
      <c r="D77" s="508" t="s">
        <v>779</v>
      </c>
      <c r="E77" s="307" t="s">
        <v>74</v>
      </c>
      <c r="F77" s="318">
        <v>66.89</v>
      </c>
      <c r="G77" s="282"/>
      <c r="H77" s="157"/>
    </row>
    <row r="78" spans="1:8" ht="39">
      <c r="A78" s="152">
        <f t="shared" si="5"/>
        <v>41</v>
      </c>
      <c r="B78" s="46" t="s">
        <v>719</v>
      </c>
      <c r="C78" s="320" t="s">
        <v>662</v>
      </c>
      <c r="D78" s="508" t="s">
        <v>779</v>
      </c>
      <c r="E78" s="10" t="s">
        <v>74</v>
      </c>
      <c r="F78" s="48">
        <v>48.8</v>
      </c>
      <c r="G78" s="173"/>
      <c r="H78" s="157"/>
    </row>
    <row r="79" spans="1:8">
      <c r="A79" s="152"/>
      <c r="B79" s="147"/>
      <c r="C79" s="315" t="s">
        <v>511</v>
      </c>
      <c r="D79" s="523"/>
      <c r="E79" s="10"/>
      <c r="F79" s="48"/>
      <c r="G79" s="173"/>
      <c r="H79" s="157"/>
    </row>
    <row r="80" spans="1:8" ht="51.75">
      <c r="A80" s="152">
        <f>A78+1</f>
        <v>42</v>
      </c>
      <c r="B80" s="46" t="s">
        <v>719</v>
      </c>
      <c r="C80" s="320" t="s">
        <v>665</v>
      </c>
      <c r="D80" s="508" t="s">
        <v>779</v>
      </c>
      <c r="E80" s="10" t="s">
        <v>77</v>
      </c>
      <c r="F80" s="48">
        <v>807.14</v>
      </c>
      <c r="G80" s="282"/>
      <c r="H80" s="157"/>
    </row>
    <row r="81" spans="1:8" ht="51.75">
      <c r="A81" s="152">
        <f t="shared" si="5"/>
        <v>43</v>
      </c>
      <c r="B81" s="46" t="s">
        <v>719</v>
      </c>
      <c r="C81" s="320" t="s">
        <v>658</v>
      </c>
      <c r="D81" s="508" t="s">
        <v>779</v>
      </c>
      <c r="E81" s="10" t="s">
        <v>77</v>
      </c>
      <c r="F81" s="48">
        <v>30.24</v>
      </c>
      <c r="G81" s="282"/>
      <c r="H81" s="157"/>
    </row>
    <row r="82" spans="1:8" ht="39">
      <c r="A82" s="152">
        <f t="shared" si="5"/>
        <v>44</v>
      </c>
      <c r="B82" s="46" t="s">
        <v>719</v>
      </c>
      <c r="C82" s="320" t="s">
        <v>664</v>
      </c>
      <c r="D82" s="508" t="s">
        <v>779</v>
      </c>
      <c r="E82" s="10" t="s">
        <v>77</v>
      </c>
      <c r="F82" s="48">
        <v>32.655000000000001</v>
      </c>
      <c r="G82" s="282"/>
      <c r="H82" s="157"/>
    </row>
    <row r="83" spans="1:8" ht="39">
      <c r="A83" s="152">
        <f t="shared" si="5"/>
        <v>45</v>
      </c>
      <c r="B83" s="46" t="s">
        <v>719</v>
      </c>
      <c r="C83" s="320" t="s">
        <v>640</v>
      </c>
      <c r="D83" s="508" t="s">
        <v>779</v>
      </c>
      <c r="E83" s="10" t="s">
        <v>74</v>
      </c>
      <c r="F83" s="321">
        <v>468.89</v>
      </c>
      <c r="G83" s="282"/>
      <c r="H83" s="157"/>
    </row>
    <row r="84" spans="1:8" ht="26.25">
      <c r="A84" s="152">
        <f t="shared" si="5"/>
        <v>46</v>
      </c>
      <c r="B84" s="46" t="s">
        <v>719</v>
      </c>
      <c r="C84" s="320" t="s">
        <v>660</v>
      </c>
      <c r="D84" s="508" t="s">
        <v>779</v>
      </c>
      <c r="E84" s="305" t="s">
        <v>74</v>
      </c>
      <c r="F84" s="48">
        <v>23.71</v>
      </c>
      <c r="G84" s="282"/>
      <c r="H84" s="157"/>
    </row>
    <row r="85" spans="1:8" ht="39">
      <c r="A85" s="152">
        <f t="shared" si="5"/>
        <v>47</v>
      </c>
      <c r="B85" s="46" t="s">
        <v>719</v>
      </c>
      <c r="C85" s="320" t="s">
        <v>661</v>
      </c>
      <c r="D85" s="508" t="s">
        <v>779</v>
      </c>
      <c r="E85" s="305" t="s">
        <v>74</v>
      </c>
      <c r="F85" s="48">
        <v>1</v>
      </c>
      <c r="G85" s="173"/>
      <c r="H85" s="157"/>
    </row>
    <row r="86" spans="1:8">
      <c r="A86" s="152"/>
      <c r="B86" s="147"/>
      <c r="C86" s="273" t="s">
        <v>513</v>
      </c>
      <c r="D86" s="523"/>
      <c r="E86" s="246"/>
      <c r="F86" s="274"/>
      <c r="G86" s="173"/>
      <c r="H86" s="157"/>
    </row>
    <row r="87" spans="1:8" ht="25.5">
      <c r="A87" s="152">
        <f>A85+1</f>
        <v>48</v>
      </c>
      <c r="B87" s="46" t="s">
        <v>719</v>
      </c>
      <c r="C87" s="293" t="s">
        <v>643</v>
      </c>
      <c r="D87" s="508" t="s">
        <v>779</v>
      </c>
      <c r="E87" s="10" t="s">
        <v>77</v>
      </c>
      <c r="F87" s="48">
        <v>240</v>
      </c>
      <c r="G87" s="282"/>
      <c r="H87" s="157"/>
    </row>
    <row r="88" spans="1:8" ht="25.5">
      <c r="A88" s="152">
        <f t="shared" ref="A88:A89" si="6">A87+1</f>
        <v>49</v>
      </c>
      <c r="B88" s="46" t="s">
        <v>719</v>
      </c>
      <c r="C88" s="293" t="s">
        <v>612</v>
      </c>
      <c r="D88" s="508" t="s">
        <v>779</v>
      </c>
      <c r="E88" s="10" t="s">
        <v>77</v>
      </c>
      <c r="F88" s="48">
        <v>80</v>
      </c>
      <c r="G88" s="282"/>
      <c r="H88" s="157"/>
    </row>
    <row r="89" spans="1:8" ht="38.25">
      <c r="A89" s="152">
        <f t="shared" si="6"/>
        <v>50</v>
      </c>
      <c r="B89" s="46" t="s">
        <v>719</v>
      </c>
      <c r="C89" s="322" t="s">
        <v>644</v>
      </c>
      <c r="D89" s="508" t="s">
        <v>779</v>
      </c>
      <c r="E89" s="307" t="s">
        <v>74</v>
      </c>
      <c r="F89" s="323">
        <v>88.85</v>
      </c>
      <c r="G89" s="324"/>
      <c r="H89" s="157"/>
    </row>
    <row r="90" spans="1:8">
      <c r="A90" s="146"/>
      <c r="B90" s="209"/>
      <c r="C90" s="325"/>
      <c r="D90" s="525"/>
      <c r="E90" s="2"/>
      <c r="F90" s="44"/>
      <c r="G90" s="326"/>
      <c r="H90" s="157"/>
    </row>
    <row r="91" spans="1:8" ht="25.5">
      <c r="A91" s="152">
        <f>A89+1</f>
        <v>51</v>
      </c>
      <c r="B91" s="46" t="s">
        <v>719</v>
      </c>
      <c r="C91" s="327" t="s">
        <v>666</v>
      </c>
      <c r="D91" s="508" t="s">
        <v>779</v>
      </c>
      <c r="E91" s="10" t="s">
        <v>77</v>
      </c>
      <c r="F91" s="48">
        <v>352.85</v>
      </c>
      <c r="G91" s="282"/>
      <c r="H91" s="157"/>
    </row>
    <row r="92" spans="1:8" ht="15.75" thickBot="1">
      <c r="A92" s="146"/>
      <c r="B92" s="209"/>
      <c r="C92" s="309"/>
      <c r="D92" s="524"/>
      <c r="E92" s="2"/>
      <c r="F92" s="44"/>
      <c r="G92" s="326"/>
      <c r="H92" s="151"/>
    </row>
    <row r="93" spans="1:8" ht="15.75" thickTop="1">
      <c r="A93" s="19"/>
      <c r="B93" s="19"/>
      <c r="C93" s="71"/>
      <c r="D93" s="71"/>
      <c r="E93" s="72"/>
      <c r="F93" s="73"/>
      <c r="G93" s="21"/>
      <c r="H93" s="21"/>
    </row>
    <row r="94" spans="1:8">
      <c r="A94" s="591" t="s">
        <v>9</v>
      </c>
      <c r="B94" s="592"/>
      <c r="C94" s="592"/>
      <c r="D94" s="592"/>
      <c r="E94" s="592"/>
      <c r="F94" s="592"/>
      <c r="G94" s="592"/>
      <c r="H94" s="23">
        <f>SUM(H18:H93)</f>
        <v>0</v>
      </c>
    </row>
    <row r="95" spans="1:8" outlineLevel="1">
      <c r="A95" s="8"/>
      <c r="B95" s="8"/>
      <c r="C95" s="8"/>
      <c r="D95" s="8"/>
      <c r="E95" s="8"/>
      <c r="F95" s="8"/>
      <c r="G95" s="8"/>
      <c r="H95" s="8"/>
    </row>
    <row r="96" spans="1:8" outlineLevel="1">
      <c r="E96" s="8"/>
      <c r="F96" s="8"/>
      <c r="H96" s="78"/>
    </row>
    <row r="97" spans="1:8" outlineLevel="1">
      <c r="A97" s="3" t="str">
        <f>"Sastādīja: "&amp;KOPS3!$B$63</f>
        <v>Sastādīja: _________________ Olga  Jasāne /29.09.2017./</v>
      </c>
      <c r="E97" s="79"/>
      <c r="F97" s="80"/>
      <c r="G97" s="81"/>
    </row>
    <row r="98" spans="1:8" outlineLevel="1">
      <c r="B98" s="566" t="s">
        <v>13</v>
      </c>
      <c r="C98" s="566"/>
      <c r="D98" s="496"/>
      <c r="E98" s="8"/>
      <c r="F98" s="33"/>
      <c r="G98" s="33"/>
    </row>
    <row r="99" spans="1:8" outlineLevel="1">
      <c r="A99" s="8"/>
      <c r="B99" s="80"/>
      <c r="C99" s="7"/>
      <c r="D99" s="497"/>
      <c r="E99" s="8"/>
      <c r="F99" s="8"/>
    </row>
    <row r="100" spans="1:8">
      <c r="A100" s="79" t="str">
        <f>"Pārbaudīja: "&amp;KOPS3!$F$63</f>
        <v>Pārbaudīja: _________________ Aleksejs Providenko /29.09.2017./</v>
      </c>
      <c r="B100" s="82"/>
      <c r="C100" s="81"/>
      <c r="D100" s="81"/>
      <c r="E100" s="81"/>
      <c r="F100" s="81"/>
      <c r="H100" s="8"/>
    </row>
    <row r="101" spans="1:8">
      <c r="A101" s="8"/>
      <c r="B101" s="7" t="s">
        <v>13</v>
      </c>
      <c r="C101" s="33"/>
      <c r="D101" s="496"/>
      <c r="E101" s="33"/>
      <c r="F101" s="33"/>
      <c r="H101" s="8"/>
    </row>
    <row r="102" spans="1:8">
      <c r="A102" s="8" t="str">
        <f>"Sertifikāta Nr.: "&amp;KOPS3!$F$65</f>
        <v>Sertifikāta Nr.: 5-00770</v>
      </c>
      <c r="B102" s="36"/>
      <c r="E102" s="8"/>
      <c r="H102" s="8"/>
    </row>
    <row r="103" spans="1:8">
      <c r="A103" s="8"/>
      <c r="B103" s="8"/>
      <c r="C103" s="8"/>
      <c r="D103" s="8"/>
      <c r="E103" s="8"/>
      <c r="F103" s="8"/>
      <c r="G103" s="8"/>
      <c r="H103" s="8"/>
    </row>
    <row r="104" spans="1:8">
      <c r="A104" s="8"/>
      <c r="B104" s="8"/>
      <c r="C104" s="8"/>
      <c r="D104" s="8"/>
      <c r="E104" s="8"/>
      <c r="F104" s="8"/>
      <c r="G104" s="8"/>
      <c r="H104" s="8"/>
    </row>
    <row r="105" spans="1:8">
      <c r="A105" s="8"/>
      <c r="B105" s="8"/>
      <c r="C105" s="8"/>
      <c r="D105" s="8"/>
      <c r="E105" s="8"/>
      <c r="F105" s="8"/>
      <c r="G105" s="8"/>
      <c r="H105" s="8"/>
    </row>
    <row r="106" spans="1:8">
      <c r="A106" s="8"/>
      <c r="B106" s="8"/>
      <c r="C106" s="8"/>
      <c r="D106" s="8"/>
      <c r="E106" s="8"/>
      <c r="F106" s="8"/>
      <c r="G106" s="8"/>
      <c r="H106" s="8"/>
    </row>
    <row r="107" spans="1:8">
      <c r="A107" s="8"/>
      <c r="B107" s="8"/>
      <c r="C107" s="8"/>
      <c r="D107" s="8"/>
      <c r="E107" s="8"/>
      <c r="F107" s="8"/>
      <c r="G107" s="8"/>
      <c r="H107" s="8"/>
    </row>
    <row r="108" spans="1:8">
      <c r="A108" s="8"/>
      <c r="B108" s="8"/>
      <c r="C108" s="8"/>
      <c r="D108" s="8"/>
      <c r="E108" s="8"/>
      <c r="F108" s="8"/>
      <c r="G108" s="8"/>
      <c r="H108" s="8"/>
    </row>
    <row r="109" spans="1:8">
      <c r="A109" s="8"/>
      <c r="B109" s="8"/>
      <c r="C109" s="8"/>
      <c r="D109" s="8"/>
      <c r="E109" s="8"/>
      <c r="F109" s="8"/>
      <c r="G109" s="8"/>
      <c r="H109" s="8"/>
    </row>
    <row r="110" spans="1:8">
      <c r="A110" s="8"/>
      <c r="B110" s="8"/>
      <c r="C110" s="8"/>
      <c r="D110" s="8"/>
      <c r="E110" s="8"/>
      <c r="F110" s="8"/>
      <c r="G110" s="8"/>
      <c r="H110" s="8"/>
    </row>
    <row r="111" spans="1:8">
      <c r="A111" s="8"/>
      <c r="B111" s="8"/>
      <c r="C111" s="8"/>
      <c r="D111" s="8"/>
      <c r="E111" s="8"/>
      <c r="F111" s="8"/>
      <c r="G111" s="8"/>
      <c r="H111" s="8"/>
    </row>
    <row r="112" spans="1:8">
      <c r="A112" s="8"/>
      <c r="B112" s="8"/>
      <c r="C112" s="8"/>
      <c r="D112" s="8"/>
      <c r="E112" s="8"/>
      <c r="F112" s="8"/>
      <c r="G112" s="8"/>
      <c r="H112" s="8"/>
    </row>
    <row r="113" spans="1:8">
      <c r="A113" s="8"/>
      <c r="B113" s="8"/>
      <c r="C113" s="8"/>
      <c r="D113" s="8"/>
      <c r="E113" s="8"/>
      <c r="F113" s="8"/>
      <c r="G113" s="8"/>
      <c r="H113" s="8"/>
    </row>
    <row r="114" spans="1:8">
      <c r="A114" s="8"/>
      <c r="B114" s="8"/>
      <c r="C114" s="8"/>
      <c r="D114" s="8"/>
      <c r="E114" s="8"/>
      <c r="F114" s="8"/>
      <c r="G114" s="8"/>
      <c r="H114" s="8"/>
    </row>
    <row r="115" spans="1:8">
      <c r="A115" s="8"/>
      <c r="B115" s="8"/>
      <c r="C115" s="8"/>
      <c r="D115" s="8"/>
      <c r="E115" s="8"/>
      <c r="F115" s="8"/>
      <c r="G115" s="8"/>
      <c r="H115" s="8"/>
    </row>
    <row r="116" spans="1:8">
      <c r="A116" s="8"/>
      <c r="B116" s="8"/>
      <c r="C116" s="8"/>
      <c r="D116" s="8"/>
      <c r="E116" s="8"/>
      <c r="F116" s="8"/>
      <c r="G116" s="8"/>
      <c r="H116" s="8"/>
    </row>
    <row r="117" spans="1:8">
      <c r="A117" s="8"/>
      <c r="B117" s="8"/>
      <c r="C117" s="8"/>
      <c r="D117" s="8"/>
      <c r="E117" s="8"/>
      <c r="F117" s="8"/>
      <c r="G117" s="8"/>
      <c r="H117" s="8"/>
    </row>
    <row r="118" spans="1:8">
      <c r="A118" s="8"/>
      <c r="B118" s="8"/>
      <c r="C118" s="8"/>
      <c r="D118" s="8"/>
      <c r="E118" s="8"/>
      <c r="F118" s="8"/>
      <c r="G118" s="8"/>
      <c r="H118" s="8"/>
    </row>
    <row r="119" spans="1:8">
      <c r="A119" s="8"/>
      <c r="B119" s="8"/>
      <c r="C119" s="8"/>
      <c r="D119" s="8"/>
      <c r="E119" s="8"/>
      <c r="F119" s="8"/>
      <c r="G119" s="8"/>
      <c r="H119" s="8"/>
    </row>
    <row r="120" spans="1:8">
      <c r="A120" s="8"/>
      <c r="B120" s="8"/>
      <c r="C120" s="8"/>
      <c r="D120" s="8"/>
      <c r="E120" s="8"/>
      <c r="F120" s="8"/>
      <c r="G120" s="8"/>
      <c r="H120" s="8"/>
    </row>
    <row r="121" spans="1:8">
      <c r="A121" s="8"/>
      <c r="B121" s="8"/>
      <c r="C121" s="8"/>
      <c r="D121" s="8"/>
      <c r="E121" s="8"/>
      <c r="F121" s="8"/>
      <c r="G121" s="8"/>
      <c r="H121" s="8"/>
    </row>
    <row r="122" spans="1:8">
      <c r="A122" s="8"/>
      <c r="B122" s="8"/>
      <c r="C122" s="8"/>
      <c r="D122" s="8"/>
      <c r="E122" s="8"/>
      <c r="F122" s="8"/>
      <c r="G122" s="8"/>
      <c r="H122" s="8"/>
    </row>
    <row r="123" spans="1:8">
      <c r="A123" s="8"/>
      <c r="B123" s="8"/>
      <c r="C123" s="8"/>
      <c r="D123" s="8"/>
      <c r="E123" s="8"/>
      <c r="F123" s="8"/>
      <c r="G123" s="8"/>
      <c r="H123" s="8"/>
    </row>
    <row r="124" spans="1:8">
      <c r="A124" s="8"/>
      <c r="B124" s="8"/>
      <c r="C124" s="8"/>
      <c r="D124" s="8"/>
      <c r="E124" s="8"/>
      <c r="F124" s="8"/>
      <c r="G124" s="8"/>
      <c r="H124" s="8"/>
    </row>
    <row r="125" spans="1:8">
      <c r="A125" s="8"/>
      <c r="B125" s="8"/>
      <c r="C125" s="8"/>
      <c r="D125" s="8"/>
      <c r="E125" s="8"/>
      <c r="F125" s="8"/>
      <c r="G125" s="8"/>
      <c r="H125" s="8"/>
    </row>
    <row r="126" spans="1:8">
      <c r="A126" s="8"/>
      <c r="B126" s="8"/>
      <c r="C126" s="8"/>
      <c r="D126" s="8"/>
      <c r="E126" s="8"/>
      <c r="F126" s="8"/>
      <c r="G126" s="8"/>
      <c r="H126" s="8"/>
    </row>
    <row r="127" spans="1:8">
      <c r="A127" s="8"/>
      <c r="B127" s="8"/>
      <c r="C127" s="8"/>
      <c r="D127" s="8"/>
      <c r="E127" s="8"/>
      <c r="F127" s="8"/>
      <c r="G127" s="8"/>
      <c r="H127" s="8"/>
    </row>
    <row r="128" spans="1:8">
      <c r="A128" s="8"/>
      <c r="B128" s="8"/>
      <c r="C128" s="8"/>
      <c r="D128" s="8"/>
      <c r="E128" s="8"/>
      <c r="F128" s="8"/>
      <c r="G128" s="8"/>
      <c r="H128" s="8"/>
    </row>
    <row r="129" spans="1:8">
      <c r="A129" s="8"/>
      <c r="B129" s="8"/>
      <c r="C129" s="8"/>
      <c r="D129" s="8"/>
      <c r="E129" s="8"/>
      <c r="F129" s="8"/>
      <c r="G129" s="8"/>
      <c r="H129" s="8"/>
    </row>
    <row r="130" spans="1:8">
      <c r="A130" s="8"/>
      <c r="B130" s="8"/>
      <c r="C130" s="8"/>
      <c r="D130" s="8"/>
      <c r="E130" s="8"/>
      <c r="F130" s="8"/>
      <c r="G130" s="8"/>
      <c r="H130" s="8"/>
    </row>
    <row r="131" spans="1:8">
      <c r="A131" s="8"/>
      <c r="B131" s="8"/>
      <c r="C131" s="8"/>
      <c r="D131" s="8"/>
      <c r="E131" s="8"/>
      <c r="F131" s="8"/>
      <c r="G131" s="8"/>
      <c r="H131" s="8"/>
    </row>
    <row r="132" spans="1:8">
      <c r="A132" s="8"/>
      <c r="B132" s="8"/>
      <c r="C132" s="8"/>
      <c r="D132" s="8"/>
      <c r="E132" s="8"/>
      <c r="F132" s="8"/>
      <c r="G132" s="8"/>
      <c r="H132" s="8"/>
    </row>
    <row r="133" spans="1:8">
      <c r="A133" s="8"/>
      <c r="B133" s="8"/>
      <c r="C133" s="8"/>
      <c r="D133" s="8"/>
      <c r="E133" s="8"/>
      <c r="F133" s="8"/>
      <c r="G133" s="8"/>
      <c r="H133" s="8"/>
    </row>
    <row r="134" spans="1:8">
      <c r="A134" s="8"/>
      <c r="B134" s="8"/>
      <c r="C134" s="8"/>
      <c r="D134" s="8"/>
      <c r="E134" s="8"/>
      <c r="F134" s="8"/>
      <c r="G134" s="8"/>
      <c r="H134" s="8"/>
    </row>
    <row r="135" spans="1:8">
      <c r="A135" s="8"/>
      <c r="B135" s="8"/>
      <c r="C135" s="8"/>
      <c r="D135" s="8"/>
      <c r="E135" s="8"/>
      <c r="F135" s="8"/>
      <c r="G135" s="8"/>
      <c r="H135" s="8"/>
    </row>
    <row r="136" spans="1:8">
      <c r="A136" s="8"/>
      <c r="B136" s="8"/>
      <c r="C136" s="8"/>
      <c r="D136" s="8"/>
      <c r="E136" s="8"/>
      <c r="F136" s="8"/>
      <c r="G136" s="8"/>
      <c r="H136" s="8"/>
    </row>
    <row r="137" spans="1:8">
      <c r="A137" s="8"/>
      <c r="B137" s="8"/>
      <c r="C137" s="8"/>
      <c r="D137" s="8"/>
      <c r="E137" s="8"/>
      <c r="F137" s="8"/>
      <c r="G137" s="8"/>
      <c r="H137" s="8"/>
    </row>
    <row r="138" spans="1:8">
      <c r="A138" s="8"/>
      <c r="B138" s="8"/>
      <c r="C138" s="8"/>
      <c r="D138" s="8"/>
      <c r="E138" s="8"/>
      <c r="F138" s="8"/>
      <c r="G138" s="8"/>
      <c r="H138" s="8"/>
    </row>
    <row r="139" spans="1:8">
      <c r="A139" s="8"/>
      <c r="B139" s="8"/>
      <c r="C139" s="8"/>
      <c r="D139" s="8"/>
      <c r="E139" s="8"/>
      <c r="F139" s="8"/>
      <c r="G139" s="8"/>
      <c r="H139" s="8"/>
    </row>
    <row r="140" spans="1:8">
      <c r="A140" s="8"/>
      <c r="B140" s="8"/>
      <c r="C140" s="8"/>
      <c r="D140" s="8"/>
      <c r="E140" s="8"/>
      <c r="F140" s="8"/>
      <c r="G140" s="8"/>
      <c r="H140" s="8"/>
    </row>
    <row r="141" spans="1:8">
      <c r="A141" s="8"/>
      <c r="B141" s="8"/>
      <c r="C141" s="8"/>
      <c r="D141" s="8"/>
      <c r="E141" s="8"/>
      <c r="F141" s="8"/>
      <c r="G141" s="8"/>
      <c r="H141" s="8"/>
    </row>
    <row r="142" spans="1:8">
      <c r="A142" s="8"/>
      <c r="B142" s="8"/>
      <c r="C142" s="8"/>
      <c r="D142" s="8"/>
      <c r="E142" s="8"/>
      <c r="F142" s="8"/>
      <c r="G142" s="8"/>
      <c r="H142" s="8"/>
    </row>
    <row r="143" spans="1:8">
      <c r="A143" s="8"/>
      <c r="B143" s="8"/>
      <c r="C143" s="8"/>
      <c r="D143" s="8"/>
      <c r="E143" s="8"/>
      <c r="F143" s="8"/>
      <c r="G143" s="8"/>
      <c r="H143" s="8"/>
    </row>
    <row r="144" spans="1:8">
      <c r="A144" s="8"/>
      <c r="B144" s="8"/>
      <c r="C144" s="8"/>
      <c r="D144" s="8"/>
      <c r="E144" s="8"/>
      <c r="F144" s="8"/>
      <c r="G144" s="8"/>
      <c r="H144" s="8"/>
    </row>
    <row r="145" spans="1:8">
      <c r="A145" s="8"/>
      <c r="B145" s="8"/>
      <c r="C145" s="8"/>
      <c r="D145" s="8"/>
      <c r="E145" s="8"/>
      <c r="F145" s="8"/>
      <c r="G145" s="8"/>
      <c r="H145" s="8"/>
    </row>
    <row r="146" spans="1:8">
      <c r="A146" s="8"/>
      <c r="B146" s="8"/>
      <c r="C146" s="8"/>
      <c r="D146" s="8"/>
      <c r="E146" s="8"/>
      <c r="F146" s="8"/>
      <c r="G146" s="8"/>
      <c r="H146" s="8"/>
    </row>
    <row r="147" spans="1:8">
      <c r="A147" s="8"/>
      <c r="B147" s="8"/>
      <c r="C147" s="8"/>
      <c r="D147" s="8"/>
      <c r="E147" s="8"/>
      <c r="F147" s="8"/>
      <c r="G147" s="8"/>
      <c r="H147" s="8"/>
    </row>
    <row r="148" spans="1:8">
      <c r="A148" s="8"/>
      <c r="B148" s="8"/>
      <c r="C148" s="8"/>
      <c r="D148" s="8"/>
      <c r="E148" s="8"/>
      <c r="F148" s="8"/>
      <c r="G148" s="8"/>
      <c r="H148" s="8"/>
    </row>
    <row r="149" spans="1:8">
      <c r="A149" s="8"/>
      <c r="B149" s="8"/>
      <c r="C149" s="8"/>
      <c r="D149" s="8"/>
      <c r="E149" s="8"/>
      <c r="F149" s="8"/>
      <c r="G149" s="8"/>
      <c r="H149" s="8"/>
    </row>
    <row r="150" spans="1:8">
      <c r="A150" s="8"/>
      <c r="B150" s="8"/>
      <c r="C150" s="8"/>
      <c r="D150" s="8"/>
      <c r="E150" s="8"/>
      <c r="F150" s="8"/>
      <c r="G150" s="8"/>
      <c r="H150" s="8"/>
    </row>
    <row r="151" spans="1:8">
      <c r="A151" s="8"/>
      <c r="B151" s="8"/>
      <c r="C151" s="8"/>
      <c r="D151" s="8"/>
      <c r="E151" s="8"/>
      <c r="F151" s="8"/>
      <c r="G151" s="8"/>
      <c r="H151" s="8"/>
    </row>
    <row r="152" spans="1:8">
      <c r="A152" s="8"/>
      <c r="B152" s="8"/>
      <c r="C152" s="8"/>
      <c r="D152" s="8"/>
      <c r="E152" s="8"/>
      <c r="F152" s="8"/>
      <c r="G152" s="8"/>
      <c r="H152" s="8"/>
    </row>
    <row r="153" spans="1:8">
      <c r="A153" s="8"/>
      <c r="B153" s="8"/>
      <c r="C153" s="8"/>
      <c r="D153" s="8"/>
      <c r="E153" s="8"/>
      <c r="F153" s="8"/>
      <c r="G153" s="8"/>
      <c r="H153" s="8"/>
    </row>
    <row r="154" spans="1:8">
      <c r="A154" s="8"/>
      <c r="B154" s="8"/>
      <c r="C154" s="8"/>
      <c r="D154" s="8"/>
      <c r="E154" s="8"/>
      <c r="F154" s="8"/>
      <c r="G154" s="8"/>
      <c r="H154" s="8"/>
    </row>
    <row r="155" spans="1:8">
      <c r="A155" s="8"/>
      <c r="B155" s="8"/>
      <c r="C155" s="8"/>
      <c r="D155" s="8"/>
      <c r="E155" s="8"/>
      <c r="F155" s="8"/>
      <c r="G155" s="8"/>
      <c r="H155" s="8"/>
    </row>
    <row r="156" spans="1:8">
      <c r="A156" s="8"/>
      <c r="B156" s="8"/>
      <c r="C156" s="8"/>
      <c r="D156" s="8"/>
      <c r="E156" s="8"/>
      <c r="F156" s="8"/>
      <c r="G156" s="8"/>
      <c r="H156" s="8"/>
    </row>
    <row r="157" spans="1:8">
      <c r="A157" s="8"/>
      <c r="B157" s="8"/>
      <c r="C157" s="8"/>
      <c r="D157" s="8"/>
      <c r="E157" s="8"/>
      <c r="F157" s="8"/>
      <c r="G157" s="8"/>
      <c r="H157" s="8"/>
    </row>
    <row r="158" spans="1:8">
      <c r="A158" s="8"/>
      <c r="B158" s="8"/>
      <c r="C158" s="8"/>
      <c r="D158" s="8"/>
      <c r="E158" s="8"/>
      <c r="F158" s="8"/>
      <c r="G158" s="8"/>
      <c r="H158" s="8"/>
    </row>
    <row r="159" spans="1:8">
      <c r="A159" s="8"/>
      <c r="B159" s="8"/>
      <c r="C159" s="8"/>
      <c r="D159" s="8"/>
      <c r="E159" s="8"/>
      <c r="F159" s="8"/>
      <c r="G159" s="8"/>
      <c r="H159" s="8"/>
    </row>
    <row r="160" spans="1:8">
      <c r="A160" s="8"/>
      <c r="B160" s="8"/>
      <c r="C160" s="8"/>
      <c r="D160" s="8"/>
      <c r="E160" s="8"/>
      <c r="F160" s="8"/>
      <c r="G160" s="8"/>
      <c r="H160" s="8"/>
    </row>
    <row r="161" spans="1:8">
      <c r="A161" s="8"/>
      <c r="B161" s="8"/>
      <c r="C161" s="8"/>
      <c r="D161" s="8"/>
      <c r="E161" s="8"/>
      <c r="F161" s="8"/>
      <c r="G161" s="8"/>
      <c r="H161" s="8"/>
    </row>
    <row r="162" spans="1:8">
      <c r="A162" s="8"/>
      <c r="B162" s="8"/>
      <c r="C162" s="8"/>
      <c r="D162" s="8"/>
      <c r="E162" s="8"/>
      <c r="F162" s="8"/>
      <c r="G162" s="8"/>
      <c r="H162" s="8"/>
    </row>
    <row r="163" spans="1:8">
      <c r="A163" s="8"/>
      <c r="B163" s="8"/>
      <c r="C163" s="8"/>
      <c r="D163" s="8"/>
      <c r="E163" s="8"/>
      <c r="F163" s="8"/>
      <c r="G163" s="8"/>
      <c r="H163" s="8"/>
    </row>
    <row r="164" spans="1:8">
      <c r="A164" s="8"/>
      <c r="B164" s="8"/>
      <c r="C164" s="8"/>
      <c r="D164" s="8"/>
      <c r="E164" s="8"/>
      <c r="F164" s="8"/>
      <c r="G164" s="8"/>
      <c r="H164" s="8"/>
    </row>
    <row r="165" spans="1:8">
      <c r="A165" s="8"/>
      <c r="B165" s="8"/>
      <c r="C165" s="8"/>
      <c r="D165" s="8"/>
      <c r="E165" s="8"/>
      <c r="F165" s="8"/>
      <c r="G165" s="8"/>
      <c r="H165" s="8"/>
    </row>
    <row r="166" spans="1:8">
      <c r="A166" s="8"/>
      <c r="B166" s="8"/>
      <c r="C166" s="8"/>
      <c r="D166" s="8"/>
      <c r="E166" s="8"/>
      <c r="F166" s="8"/>
      <c r="G166" s="8"/>
      <c r="H166" s="8"/>
    </row>
    <row r="167" spans="1:8">
      <c r="A167" s="8"/>
      <c r="B167" s="8"/>
      <c r="C167" s="8"/>
      <c r="D167" s="8"/>
      <c r="E167" s="8"/>
      <c r="F167" s="8"/>
      <c r="G167" s="8"/>
      <c r="H167" s="8"/>
    </row>
    <row r="168" spans="1:8">
      <c r="A168" s="8"/>
      <c r="B168" s="8"/>
      <c r="C168" s="8"/>
      <c r="D168" s="8"/>
      <c r="E168" s="8"/>
      <c r="F168" s="8"/>
      <c r="G168" s="8"/>
      <c r="H168" s="8"/>
    </row>
    <row r="169" spans="1:8">
      <c r="A169" s="8"/>
      <c r="B169" s="8"/>
      <c r="C169" s="8"/>
      <c r="D169" s="8"/>
      <c r="E169" s="8"/>
      <c r="F169" s="8"/>
      <c r="G169" s="8"/>
      <c r="H169" s="8"/>
    </row>
    <row r="170" spans="1:8">
      <c r="A170" s="8"/>
      <c r="B170" s="8"/>
      <c r="C170" s="8"/>
      <c r="D170" s="8"/>
      <c r="E170" s="8"/>
      <c r="F170" s="8"/>
      <c r="G170" s="8"/>
      <c r="H170" s="8"/>
    </row>
    <row r="171" spans="1:8">
      <c r="A171" s="8"/>
      <c r="B171" s="8"/>
      <c r="C171" s="8"/>
      <c r="D171" s="8"/>
      <c r="E171" s="8"/>
      <c r="F171" s="8"/>
      <c r="G171" s="8"/>
      <c r="H171" s="8"/>
    </row>
    <row r="172" spans="1:8">
      <c r="A172" s="8"/>
      <c r="B172" s="8"/>
      <c r="C172" s="8"/>
      <c r="D172" s="8"/>
      <c r="E172" s="8"/>
      <c r="F172" s="8"/>
      <c r="G172" s="8"/>
      <c r="H172" s="8"/>
    </row>
    <row r="173" spans="1:8">
      <c r="A173" s="8"/>
      <c r="B173" s="8"/>
      <c r="C173" s="8"/>
      <c r="D173" s="8"/>
      <c r="E173" s="8"/>
      <c r="F173" s="8"/>
      <c r="G173" s="8"/>
      <c r="H173" s="8"/>
    </row>
    <row r="174" spans="1:8">
      <c r="A174" s="8"/>
      <c r="B174" s="8"/>
      <c r="C174" s="8"/>
      <c r="D174" s="8"/>
      <c r="E174" s="8"/>
      <c r="F174" s="8"/>
      <c r="G174" s="8"/>
      <c r="H174" s="8"/>
    </row>
    <row r="175" spans="1:8">
      <c r="A175" s="8"/>
      <c r="B175" s="8"/>
      <c r="C175" s="8"/>
      <c r="D175" s="8"/>
      <c r="E175" s="8"/>
      <c r="F175" s="8"/>
      <c r="G175" s="8"/>
      <c r="H175" s="8"/>
    </row>
    <row r="176" spans="1:8">
      <c r="A176" s="8"/>
      <c r="B176" s="8"/>
      <c r="C176" s="8"/>
      <c r="D176" s="8"/>
      <c r="E176" s="8"/>
      <c r="F176" s="8"/>
      <c r="G176" s="8"/>
      <c r="H176" s="8"/>
    </row>
    <row r="177" spans="1:8">
      <c r="A177" s="8"/>
      <c r="B177" s="8"/>
      <c r="C177" s="8"/>
      <c r="D177" s="8"/>
      <c r="E177" s="8"/>
      <c r="F177" s="8"/>
      <c r="G177" s="8"/>
      <c r="H177" s="8"/>
    </row>
    <row r="178" spans="1:8">
      <c r="A178" s="8"/>
      <c r="B178" s="8"/>
      <c r="C178" s="8"/>
      <c r="D178" s="8"/>
      <c r="E178" s="8"/>
      <c r="F178" s="8"/>
      <c r="G178" s="8"/>
      <c r="H178" s="8"/>
    </row>
    <row r="179" spans="1:8">
      <c r="A179" s="8"/>
      <c r="B179" s="8"/>
      <c r="C179" s="8"/>
      <c r="D179" s="8"/>
      <c r="E179" s="8"/>
      <c r="F179" s="8"/>
      <c r="G179" s="8"/>
      <c r="H179" s="8"/>
    </row>
    <row r="180" spans="1:8">
      <c r="A180" s="8"/>
      <c r="B180" s="8"/>
      <c r="C180" s="8"/>
      <c r="D180" s="8"/>
      <c r="E180" s="8"/>
      <c r="F180" s="8"/>
      <c r="G180" s="8"/>
      <c r="H180" s="8"/>
    </row>
    <row r="181" spans="1:8">
      <c r="A181" s="8"/>
      <c r="B181" s="8"/>
      <c r="C181" s="8"/>
      <c r="D181" s="8"/>
      <c r="E181" s="8"/>
      <c r="F181" s="8"/>
      <c r="G181" s="8"/>
      <c r="H181" s="8"/>
    </row>
    <row r="182" spans="1:8">
      <c r="A182" s="8"/>
      <c r="B182" s="8"/>
      <c r="C182" s="8"/>
      <c r="D182" s="8"/>
      <c r="E182" s="8"/>
      <c r="F182" s="8"/>
      <c r="G182" s="8"/>
      <c r="H182" s="8"/>
    </row>
    <row r="183" spans="1:8">
      <c r="A183" s="8"/>
      <c r="B183" s="8"/>
      <c r="C183" s="8"/>
      <c r="D183" s="8"/>
      <c r="E183" s="8"/>
      <c r="F183" s="8"/>
      <c r="G183" s="8"/>
      <c r="H183" s="8"/>
    </row>
    <row r="184" spans="1:8">
      <c r="A184" s="8"/>
      <c r="B184" s="8"/>
      <c r="C184" s="8"/>
      <c r="D184" s="8"/>
      <c r="E184" s="8"/>
      <c r="F184" s="8"/>
      <c r="G184" s="8"/>
      <c r="H184" s="8"/>
    </row>
    <row r="185" spans="1:8">
      <c r="A185" s="8"/>
      <c r="B185" s="8"/>
      <c r="C185" s="8"/>
      <c r="D185" s="8"/>
      <c r="E185" s="8"/>
      <c r="F185" s="8"/>
      <c r="G185" s="8"/>
      <c r="H185" s="8"/>
    </row>
    <row r="186" spans="1:8">
      <c r="A186" s="8"/>
      <c r="B186" s="8"/>
      <c r="C186" s="8"/>
      <c r="D186" s="8"/>
      <c r="E186" s="8"/>
      <c r="F186" s="8"/>
      <c r="G186" s="8"/>
      <c r="H186" s="8"/>
    </row>
    <row r="187" spans="1:8">
      <c r="A187" s="8"/>
      <c r="B187" s="8"/>
      <c r="C187" s="8"/>
      <c r="D187" s="8"/>
      <c r="E187" s="8"/>
      <c r="F187" s="8"/>
      <c r="G187" s="8"/>
      <c r="H187" s="8"/>
    </row>
    <row r="188" spans="1:8">
      <c r="A188" s="8"/>
      <c r="B188" s="8"/>
      <c r="C188" s="8"/>
      <c r="D188" s="8"/>
      <c r="E188" s="8"/>
      <c r="F188" s="8"/>
      <c r="G188" s="8"/>
      <c r="H188" s="8"/>
    </row>
    <row r="189" spans="1:8">
      <c r="A189" s="8"/>
      <c r="B189" s="8"/>
      <c r="C189" s="8"/>
      <c r="D189" s="8"/>
      <c r="E189" s="8"/>
      <c r="F189" s="8"/>
      <c r="G189" s="8"/>
      <c r="H189" s="8"/>
    </row>
    <row r="190" spans="1:8">
      <c r="A190" s="8"/>
      <c r="B190" s="8"/>
      <c r="C190" s="8"/>
      <c r="D190" s="8"/>
      <c r="E190" s="8"/>
      <c r="F190" s="8"/>
      <c r="G190" s="8"/>
      <c r="H190" s="8"/>
    </row>
    <row r="191" spans="1:8">
      <c r="A191" s="8"/>
      <c r="B191" s="8"/>
      <c r="C191" s="8"/>
      <c r="D191" s="8"/>
      <c r="E191" s="8"/>
      <c r="F191" s="8"/>
      <c r="G191" s="8"/>
      <c r="H191" s="8"/>
    </row>
    <row r="192" spans="1:8">
      <c r="A192" s="8"/>
      <c r="B192" s="8"/>
      <c r="C192" s="8"/>
      <c r="D192" s="8"/>
      <c r="E192" s="8"/>
      <c r="F192" s="8"/>
      <c r="G192" s="8"/>
      <c r="H192" s="8"/>
    </row>
    <row r="193" spans="1:8">
      <c r="A193" s="8"/>
      <c r="B193" s="8"/>
      <c r="C193" s="8"/>
      <c r="D193" s="8"/>
      <c r="E193" s="8"/>
      <c r="F193" s="8"/>
      <c r="G193" s="8"/>
      <c r="H193" s="8"/>
    </row>
    <row r="194" spans="1:8">
      <c r="A194" s="8"/>
      <c r="B194" s="8"/>
      <c r="C194" s="8"/>
      <c r="D194" s="8"/>
      <c r="E194" s="8"/>
      <c r="F194" s="8"/>
      <c r="G194" s="8"/>
      <c r="H194" s="8"/>
    </row>
    <row r="195" spans="1:8">
      <c r="A195" s="8"/>
      <c r="B195" s="8"/>
      <c r="C195" s="8"/>
      <c r="D195" s="8"/>
      <c r="E195" s="8"/>
      <c r="F195" s="8"/>
      <c r="G195" s="8"/>
      <c r="H195" s="8"/>
    </row>
    <row r="196" spans="1:8">
      <c r="A196" s="8"/>
      <c r="B196" s="8"/>
      <c r="C196" s="8"/>
      <c r="D196" s="8"/>
      <c r="E196" s="8"/>
      <c r="F196" s="8"/>
      <c r="G196" s="8"/>
      <c r="H196" s="8"/>
    </row>
    <row r="197" spans="1:8">
      <c r="A197" s="8"/>
      <c r="B197" s="8"/>
      <c r="C197" s="8"/>
      <c r="D197" s="8"/>
      <c r="E197" s="8"/>
      <c r="F197" s="8"/>
      <c r="G197" s="8"/>
      <c r="H197" s="8"/>
    </row>
    <row r="198" spans="1:8">
      <c r="A198" s="8"/>
      <c r="B198" s="8"/>
      <c r="C198" s="8"/>
      <c r="D198" s="8"/>
      <c r="E198" s="8"/>
      <c r="F198" s="8"/>
      <c r="G198" s="8"/>
      <c r="H198" s="8"/>
    </row>
    <row r="199" spans="1:8">
      <c r="A199" s="8"/>
      <c r="B199" s="8"/>
      <c r="C199" s="8"/>
      <c r="D199" s="8"/>
      <c r="E199" s="8"/>
      <c r="F199" s="8"/>
      <c r="G199" s="8"/>
      <c r="H199" s="8"/>
    </row>
    <row r="200" spans="1:8">
      <c r="A200" s="8"/>
      <c r="B200" s="8"/>
      <c r="C200" s="8"/>
      <c r="D200" s="8"/>
      <c r="E200" s="8"/>
      <c r="F200" s="8"/>
      <c r="G200" s="8"/>
      <c r="H200" s="8"/>
    </row>
    <row r="201" spans="1:8">
      <c r="A201" s="8"/>
      <c r="B201" s="8"/>
      <c r="C201" s="8"/>
      <c r="D201" s="8"/>
      <c r="E201" s="8"/>
      <c r="F201" s="8"/>
      <c r="G201" s="8"/>
      <c r="H201" s="8"/>
    </row>
    <row r="202" spans="1:8">
      <c r="A202" s="8"/>
      <c r="B202" s="8"/>
      <c r="C202" s="8"/>
      <c r="D202" s="8"/>
      <c r="E202" s="8"/>
      <c r="F202" s="8"/>
      <c r="G202" s="8"/>
      <c r="H202" s="8"/>
    </row>
    <row r="203" spans="1:8">
      <c r="A203" s="8"/>
      <c r="B203" s="8"/>
      <c r="C203" s="8"/>
      <c r="D203" s="8"/>
      <c r="E203" s="8"/>
      <c r="F203" s="8"/>
      <c r="G203" s="8"/>
      <c r="H203" s="8"/>
    </row>
    <row r="204" spans="1:8">
      <c r="A204" s="8"/>
      <c r="B204" s="8"/>
      <c r="C204" s="8"/>
      <c r="D204" s="8"/>
      <c r="E204" s="8"/>
      <c r="F204" s="8"/>
      <c r="G204" s="8"/>
      <c r="H204" s="8"/>
    </row>
    <row r="205" spans="1:8">
      <c r="A205" s="8"/>
      <c r="B205" s="8"/>
      <c r="C205" s="8"/>
      <c r="D205" s="8"/>
      <c r="E205" s="8"/>
      <c r="F205" s="8"/>
      <c r="G205" s="8"/>
      <c r="H205" s="8"/>
    </row>
    <row r="206" spans="1:8">
      <c r="A206" s="8"/>
      <c r="B206" s="8"/>
      <c r="C206" s="8"/>
      <c r="D206" s="8"/>
      <c r="E206" s="8"/>
      <c r="F206" s="8"/>
      <c r="G206" s="8"/>
      <c r="H206" s="8"/>
    </row>
    <row r="207" spans="1:8">
      <c r="A207" s="8"/>
      <c r="B207" s="8"/>
      <c r="C207" s="8"/>
      <c r="D207" s="8"/>
      <c r="E207" s="8"/>
      <c r="F207" s="8"/>
      <c r="G207" s="8"/>
      <c r="H207" s="8"/>
    </row>
    <row r="208" spans="1:8">
      <c r="A208" s="8"/>
      <c r="B208" s="8"/>
      <c r="C208" s="8"/>
      <c r="D208" s="8"/>
      <c r="E208" s="8"/>
      <c r="F208" s="8"/>
      <c r="G208" s="8"/>
      <c r="H208" s="8"/>
    </row>
    <row r="209" spans="1:8">
      <c r="A209" s="8"/>
      <c r="B209" s="8"/>
      <c r="C209" s="8"/>
      <c r="D209" s="8"/>
      <c r="E209" s="8"/>
      <c r="F209" s="8"/>
      <c r="G209" s="8"/>
      <c r="H209" s="8"/>
    </row>
    <row r="210" spans="1:8">
      <c r="A210" s="8"/>
      <c r="B210" s="8"/>
      <c r="C210" s="8"/>
      <c r="D210" s="8"/>
      <c r="E210" s="8"/>
      <c r="F210" s="8"/>
      <c r="G210" s="8"/>
      <c r="H210" s="8"/>
    </row>
    <row r="211" spans="1:8">
      <c r="A211" s="8"/>
      <c r="B211" s="8"/>
      <c r="C211" s="8"/>
      <c r="D211" s="8"/>
      <c r="E211" s="8"/>
      <c r="F211" s="8"/>
      <c r="G211" s="8"/>
      <c r="H211" s="8"/>
    </row>
    <row r="212" spans="1:8">
      <c r="A212" s="8"/>
      <c r="B212" s="8"/>
      <c r="C212" s="8"/>
      <c r="D212" s="8"/>
      <c r="E212" s="8"/>
      <c r="F212" s="8"/>
      <c r="G212" s="8"/>
      <c r="H212" s="8"/>
    </row>
    <row r="213" spans="1:8">
      <c r="A213" s="8"/>
      <c r="B213" s="8"/>
      <c r="C213" s="8"/>
      <c r="D213" s="8"/>
      <c r="E213" s="8"/>
      <c r="F213" s="8"/>
      <c r="G213" s="8"/>
      <c r="H213" s="8"/>
    </row>
    <row r="214" spans="1:8">
      <c r="A214" s="8"/>
      <c r="B214" s="8"/>
      <c r="C214" s="8"/>
      <c r="D214" s="8"/>
      <c r="E214" s="8"/>
      <c r="F214" s="8"/>
      <c r="G214" s="8"/>
      <c r="H214" s="8"/>
    </row>
    <row r="215" spans="1:8">
      <c r="A215" s="8"/>
      <c r="B215" s="8"/>
      <c r="C215" s="8"/>
      <c r="D215" s="8"/>
      <c r="E215" s="8"/>
      <c r="F215" s="8"/>
      <c r="G215" s="8"/>
      <c r="H215" s="8"/>
    </row>
    <row r="216" spans="1:8">
      <c r="A216" s="8"/>
      <c r="B216" s="8"/>
      <c r="C216" s="8"/>
      <c r="D216" s="8"/>
      <c r="E216" s="8"/>
      <c r="F216" s="8"/>
      <c r="G216" s="8"/>
      <c r="H216" s="8"/>
    </row>
    <row r="217" spans="1:8">
      <c r="A217" s="8"/>
      <c r="B217" s="8"/>
      <c r="C217" s="8"/>
      <c r="D217" s="8"/>
      <c r="E217" s="8"/>
      <c r="F217" s="8"/>
      <c r="G217" s="8"/>
      <c r="H217" s="8"/>
    </row>
    <row r="218" spans="1:8">
      <c r="A218" s="8"/>
      <c r="B218" s="8"/>
      <c r="C218" s="8"/>
      <c r="D218" s="8"/>
      <c r="E218" s="8"/>
      <c r="F218" s="8"/>
      <c r="G218" s="8"/>
      <c r="H218" s="8"/>
    </row>
    <row r="219" spans="1:8">
      <c r="A219" s="8"/>
      <c r="B219" s="8"/>
      <c r="C219" s="8"/>
      <c r="D219" s="8"/>
      <c r="E219" s="8"/>
      <c r="F219" s="8"/>
      <c r="G219" s="8"/>
      <c r="H219" s="8"/>
    </row>
    <row r="220" spans="1:8">
      <c r="A220" s="8"/>
      <c r="B220" s="8"/>
      <c r="C220" s="8"/>
      <c r="D220" s="8"/>
      <c r="E220" s="8"/>
      <c r="F220" s="8"/>
      <c r="G220" s="8"/>
      <c r="H220" s="8"/>
    </row>
    <row r="221" spans="1:8">
      <c r="A221" s="8"/>
      <c r="B221" s="8"/>
      <c r="C221" s="8"/>
      <c r="D221" s="8"/>
      <c r="E221" s="8"/>
      <c r="F221" s="8"/>
      <c r="G221" s="8"/>
      <c r="H221" s="8"/>
    </row>
    <row r="222" spans="1:8">
      <c r="A222" s="8"/>
      <c r="B222" s="8"/>
      <c r="C222" s="8"/>
      <c r="D222" s="8"/>
      <c r="E222" s="8"/>
      <c r="F222" s="8"/>
      <c r="G222" s="8"/>
      <c r="H222" s="8"/>
    </row>
    <row r="223" spans="1:8">
      <c r="A223" s="8"/>
      <c r="B223" s="8"/>
      <c r="C223" s="8"/>
      <c r="D223" s="8"/>
      <c r="E223" s="8"/>
      <c r="F223" s="8"/>
      <c r="G223" s="8"/>
      <c r="H223" s="8"/>
    </row>
    <row r="224" spans="1:8">
      <c r="A224" s="8"/>
      <c r="B224" s="8"/>
      <c r="C224" s="8"/>
      <c r="D224" s="8"/>
      <c r="E224" s="8"/>
      <c r="F224" s="8"/>
      <c r="G224" s="8"/>
      <c r="H224" s="8"/>
    </row>
    <row r="225" spans="1:8">
      <c r="A225" s="8"/>
      <c r="B225" s="8"/>
      <c r="C225" s="8"/>
      <c r="D225" s="8"/>
      <c r="E225" s="8"/>
      <c r="F225" s="8"/>
      <c r="G225" s="8"/>
      <c r="H225" s="8"/>
    </row>
    <row r="226" spans="1:8">
      <c r="A226" s="8"/>
      <c r="B226" s="8"/>
      <c r="C226" s="8"/>
      <c r="D226" s="8"/>
      <c r="E226" s="8"/>
      <c r="F226" s="8"/>
      <c r="G226" s="8"/>
      <c r="H226" s="8"/>
    </row>
    <row r="227" spans="1:8">
      <c r="A227" s="8"/>
      <c r="B227" s="8"/>
      <c r="C227" s="8"/>
      <c r="D227" s="8"/>
      <c r="E227" s="8"/>
      <c r="F227" s="8"/>
      <c r="G227" s="8"/>
      <c r="H227" s="8"/>
    </row>
    <row r="228" spans="1:8">
      <c r="A228" s="8"/>
      <c r="B228" s="8"/>
      <c r="C228" s="8"/>
      <c r="D228" s="8"/>
      <c r="E228" s="8"/>
      <c r="F228" s="8"/>
      <c r="G228" s="8"/>
      <c r="H228" s="8"/>
    </row>
    <row r="229" spans="1:8">
      <c r="A229" s="8"/>
      <c r="B229" s="8"/>
      <c r="C229" s="8"/>
      <c r="D229" s="8"/>
      <c r="E229" s="8"/>
      <c r="F229" s="8"/>
      <c r="G229" s="8"/>
      <c r="H229" s="8"/>
    </row>
    <row r="230" spans="1:8">
      <c r="A230" s="8"/>
      <c r="B230" s="8"/>
      <c r="C230" s="8"/>
      <c r="D230" s="8"/>
      <c r="E230" s="8"/>
      <c r="F230" s="8"/>
      <c r="G230" s="8"/>
      <c r="H230" s="8"/>
    </row>
    <row r="231" spans="1:8">
      <c r="A231" s="8"/>
      <c r="B231" s="8"/>
      <c r="C231" s="8"/>
      <c r="D231" s="8"/>
      <c r="E231" s="8"/>
      <c r="F231" s="8"/>
      <c r="G231" s="8"/>
      <c r="H231" s="8"/>
    </row>
    <row r="232" spans="1:8">
      <c r="A232" s="8"/>
      <c r="B232" s="8"/>
      <c r="C232" s="8"/>
      <c r="D232" s="8"/>
      <c r="E232" s="8"/>
      <c r="F232" s="8"/>
      <c r="G232" s="8"/>
      <c r="H232" s="8"/>
    </row>
    <row r="233" spans="1:8">
      <c r="A233" s="8"/>
      <c r="B233" s="8"/>
      <c r="C233" s="8"/>
      <c r="D233" s="8"/>
      <c r="E233" s="8"/>
      <c r="F233" s="8"/>
      <c r="G233" s="8"/>
      <c r="H233" s="8"/>
    </row>
    <row r="234" spans="1:8">
      <c r="A234" s="8"/>
      <c r="B234" s="8"/>
      <c r="C234" s="8"/>
      <c r="D234" s="8"/>
      <c r="E234" s="8"/>
      <c r="F234" s="8"/>
      <c r="G234" s="8"/>
      <c r="H234" s="8"/>
    </row>
    <row r="235" spans="1:8">
      <c r="A235" s="8"/>
      <c r="B235" s="8"/>
      <c r="C235" s="8"/>
      <c r="D235" s="8"/>
      <c r="E235" s="8"/>
      <c r="F235" s="8"/>
      <c r="G235" s="8"/>
      <c r="H235" s="8"/>
    </row>
    <row r="236" spans="1:8">
      <c r="A236" s="8"/>
      <c r="B236" s="8"/>
      <c r="C236" s="8"/>
      <c r="D236" s="8"/>
      <c r="E236" s="8"/>
      <c r="F236" s="8"/>
      <c r="G236" s="8"/>
      <c r="H236" s="8"/>
    </row>
    <row r="237" spans="1:8">
      <c r="A237" s="8"/>
      <c r="B237" s="8"/>
      <c r="C237" s="8"/>
      <c r="D237" s="8"/>
      <c r="E237" s="8"/>
      <c r="F237" s="8"/>
      <c r="G237" s="8"/>
      <c r="H237" s="8"/>
    </row>
    <row r="238" spans="1:8">
      <c r="A238" s="8"/>
      <c r="B238" s="8"/>
      <c r="C238" s="8"/>
      <c r="D238" s="8"/>
      <c r="E238" s="8"/>
      <c r="F238" s="8"/>
      <c r="G238" s="8"/>
      <c r="H238" s="8"/>
    </row>
    <row r="239" spans="1:8">
      <c r="A239" s="8"/>
      <c r="B239" s="8"/>
      <c r="C239" s="8"/>
      <c r="D239" s="8"/>
      <c r="E239" s="8"/>
      <c r="F239" s="8"/>
      <c r="G239" s="8"/>
      <c r="H239" s="8"/>
    </row>
    <row r="240" spans="1:8">
      <c r="A240" s="8"/>
      <c r="B240" s="8"/>
      <c r="C240" s="8"/>
      <c r="D240" s="8"/>
      <c r="E240" s="8"/>
      <c r="F240" s="8"/>
      <c r="G240" s="8"/>
      <c r="H240" s="8"/>
    </row>
    <row r="241" spans="1:8">
      <c r="A241" s="8"/>
      <c r="B241" s="8"/>
      <c r="C241" s="8"/>
      <c r="D241" s="8"/>
      <c r="E241" s="8"/>
      <c r="F241" s="8"/>
      <c r="G241" s="8"/>
      <c r="H241" s="8"/>
    </row>
    <row r="242" spans="1:8">
      <c r="A242" s="8"/>
      <c r="B242" s="8"/>
      <c r="C242" s="8"/>
      <c r="D242" s="8"/>
      <c r="E242" s="8"/>
      <c r="F242" s="8"/>
      <c r="G242" s="8"/>
      <c r="H242" s="8"/>
    </row>
    <row r="243" spans="1:8">
      <c r="A243" s="8"/>
      <c r="B243" s="8"/>
      <c r="C243" s="8"/>
      <c r="D243" s="8"/>
      <c r="E243" s="8"/>
      <c r="F243" s="8"/>
      <c r="G243" s="8"/>
      <c r="H243" s="8"/>
    </row>
    <row r="244" spans="1:8">
      <c r="A244" s="8"/>
      <c r="B244" s="8"/>
      <c r="C244" s="8"/>
      <c r="D244" s="8"/>
      <c r="E244" s="8"/>
      <c r="F244" s="8"/>
      <c r="G244" s="8"/>
      <c r="H244" s="8"/>
    </row>
    <row r="245" spans="1:8">
      <c r="A245" s="8"/>
      <c r="B245" s="8"/>
      <c r="C245" s="8"/>
      <c r="D245" s="8"/>
      <c r="E245" s="8"/>
      <c r="F245" s="8"/>
      <c r="G245" s="8"/>
      <c r="H245" s="8"/>
    </row>
    <row r="246" spans="1:8">
      <c r="A246" s="8"/>
      <c r="B246" s="8"/>
      <c r="C246" s="8"/>
      <c r="D246" s="8"/>
      <c r="E246" s="8"/>
      <c r="F246" s="8"/>
      <c r="G246" s="8"/>
      <c r="H246" s="8"/>
    </row>
    <row r="247" spans="1:8">
      <c r="A247" s="8"/>
      <c r="B247" s="8"/>
      <c r="C247" s="8"/>
      <c r="D247" s="8"/>
      <c r="E247" s="8"/>
      <c r="F247" s="8"/>
      <c r="G247" s="8"/>
      <c r="H247" s="8"/>
    </row>
    <row r="248" spans="1:8">
      <c r="A248" s="8"/>
      <c r="B248" s="8"/>
      <c r="C248" s="8"/>
      <c r="D248" s="8"/>
      <c r="E248" s="8"/>
      <c r="F248" s="8"/>
      <c r="G248" s="8"/>
      <c r="H248" s="8"/>
    </row>
    <row r="249" spans="1:8">
      <c r="A249" s="8"/>
      <c r="B249" s="8"/>
      <c r="C249" s="8"/>
      <c r="D249" s="8"/>
      <c r="E249" s="8"/>
      <c r="F249" s="8"/>
      <c r="G249" s="8"/>
      <c r="H249" s="8"/>
    </row>
    <row r="250" spans="1:8">
      <c r="A250" s="8"/>
      <c r="B250" s="8"/>
      <c r="C250" s="8"/>
      <c r="D250" s="8"/>
      <c r="E250" s="8"/>
      <c r="F250" s="8"/>
      <c r="G250" s="8"/>
      <c r="H250" s="8"/>
    </row>
    <row r="251" spans="1:8">
      <c r="A251" s="8"/>
      <c r="B251" s="8"/>
      <c r="C251" s="8"/>
      <c r="D251" s="8"/>
      <c r="E251" s="8"/>
      <c r="F251" s="8"/>
      <c r="G251" s="8"/>
      <c r="H251" s="8"/>
    </row>
    <row r="252" spans="1:8">
      <c r="A252" s="8"/>
      <c r="B252" s="8"/>
      <c r="C252" s="8"/>
      <c r="D252" s="8"/>
      <c r="E252" s="8"/>
      <c r="F252" s="8"/>
      <c r="G252" s="8"/>
      <c r="H252" s="8"/>
    </row>
    <row r="253" spans="1:8">
      <c r="A253" s="8"/>
      <c r="B253" s="8"/>
      <c r="C253" s="8"/>
      <c r="D253" s="8"/>
      <c r="E253" s="8"/>
      <c r="F253" s="8"/>
      <c r="G253" s="8"/>
      <c r="H253" s="8"/>
    </row>
    <row r="254" spans="1:8">
      <c r="A254" s="8"/>
      <c r="B254" s="8"/>
      <c r="C254" s="8"/>
      <c r="D254" s="8"/>
      <c r="E254" s="8"/>
      <c r="F254" s="8"/>
      <c r="G254" s="8"/>
      <c r="H254" s="8"/>
    </row>
    <row r="255" spans="1:8">
      <c r="A255" s="8"/>
      <c r="B255" s="8"/>
      <c r="C255" s="8"/>
      <c r="D255" s="8"/>
      <c r="E255" s="8"/>
      <c r="F255" s="8"/>
      <c r="G255" s="8"/>
      <c r="H255" s="8"/>
    </row>
    <row r="256" spans="1:8">
      <c r="A256" s="8"/>
      <c r="B256" s="8"/>
      <c r="C256" s="8"/>
      <c r="D256" s="8"/>
      <c r="E256" s="8"/>
      <c r="F256" s="8"/>
      <c r="G256" s="8"/>
      <c r="H256" s="8"/>
    </row>
    <row r="257" spans="1:8">
      <c r="A257" s="8"/>
      <c r="B257" s="8"/>
      <c r="C257" s="8"/>
      <c r="D257" s="8"/>
      <c r="E257" s="8"/>
      <c r="F257" s="8"/>
      <c r="G257" s="8"/>
      <c r="H257" s="8"/>
    </row>
    <row r="258" spans="1:8">
      <c r="A258" s="8"/>
      <c r="B258" s="8"/>
      <c r="C258" s="8"/>
      <c r="D258" s="8"/>
      <c r="E258" s="8"/>
      <c r="F258" s="8"/>
      <c r="G258" s="8"/>
      <c r="H258" s="8"/>
    </row>
    <row r="259" spans="1:8">
      <c r="A259" s="8"/>
      <c r="B259" s="8"/>
      <c r="C259" s="8"/>
      <c r="D259" s="8"/>
      <c r="E259" s="8"/>
      <c r="F259" s="8"/>
      <c r="G259" s="8"/>
      <c r="H259" s="8"/>
    </row>
    <row r="260" spans="1:8">
      <c r="A260" s="8"/>
      <c r="B260" s="8"/>
      <c r="C260" s="8"/>
      <c r="D260" s="8"/>
      <c r="E260" s="8"/>
      <c r="F260" s="8"/>
      <c r="G260" s="8"/>
      <c r="H260" s="8"/>
    </row>
    <row r="261" spans="1:8">
      <c r="A261" s="8"/>
      <c r="B261" s="8"/>
      <c r="C261" s="8"/>
      <c r="D261" s="8"/>
      <c r="E261" s="8"/>
      <c r="F261" s="8"/>
      <c r="G261" s="8"/>
      <c r="H261" s="8"/>
    </row>
    <row r="262" spans="1:8">
      <c r="A262" s="8"/>
      <c r="B262" s="8"/>
      <c r="C262" s="8"/>
      <c r="D262" s="8"/>
      <c r="E262" s="8"/>
      <c r="F262" s="8"/>
      <c r="G262" s="8"/>
      <c r="H262" s="8"/>
    </row>
    <row r="263" spans="1:8">
      <c r="A263" s="8"/>
      <c r="B263" s="8"/>
      <c r="C263" s="8"/>
      <c r="D263" s="8"/>
      <c r="E263" s="8"/>
      <c r="F263" s="8"/>
      <c r="G263" s="8"/>
      <c r="H263" s="8"/>
    </row>
    <row r="264" spans="1:8">
      <c r="A264" s="8"/>
      <c r="B264" s="8"/>
      <c r="C264" s="8"/>
      <c r="D264" s="8"/>
      <c r="E264" s="8"/>
      <c r="F264" s="8"/>
      <c r="G264" s="8"/>
      <c r="H264" s="8"/>
    </row>
    <row r="265" spans="1:8">
      <c r="A265" s="8"/>
      <c r="B265" s="8"/>
      <c r="C265" s="8"/>
      <c r="D265" s="8"/>
      <c r="E265" s="8"/>
      <c r="F265" s="8"/>
      <c r="G265" s="8"/>
      <c r="H265" s="8"/>
    </row>
    <row r="266" spans="1:8">
      <c r="A266" s="8"/>
      <c r="B266" s="8"/>
      <c r="C266" s="8"/>
      <c r="D266" s="8"/>
      <c r="E266" s="8"/>
      <c r="F266" s="8"/>
      <c r="G266" s="8"/>
      <c r="H266" s="8"/>
    </row>
    <row r="267" spans="1:8">
      <c r="A267" s="8"/>
      <c r="B267" s="8"/>
      <c r="C267" s="8"/>
      <c r="D267" s="8"/>
      <c r="E267" s="8"/>
      <c r="F267" s="8"/>
      <c r="G267" s="8"/>
      <c r="H267" s="8"/>
    </row>
    <row r="268" spans="1:8">
      <c r="A268" s="8"/>
      <c r="B268" s="8"/>
      <c r="C268" s="8"/>
      <c r="D268" s="8"/>
      <c r="E268" s="8"/>
      <c r="F268" s="8"/>
      <c r="G268" s="8"/>
      <c r="H268" s="8"/>
    </row>
    <row r="269" spans="1:8">
      <c r="A269" s="8"/>
      <c r="B269" s="8"/>
      <c r="C269" s="8"/>
      <c r="D269" s="8"/>
      <c r="E269" s="8"/>
      <c r="F269" s="8"/>
      <c r="G269" s="8"/>
      <c r="H269" s="8"/>
    </row>
    <row r="270" spans="1:8">
      <c r="A270" s="8"/>
      <c r="B270" s="8"/>
      <c r="C270" s="8"/>
      <c r="D270" s="8"/>
      <c r="E270" s="8"/>
      <c r="F270" s="8"/>
      <c r="G270" s="8"/>
      <c r="H270" s="8"/>
    </row>
    <row r="271" spans="1:8">
      <c r="A271" s="8"/>
      <c r="B271" s="8"/>
      <c r="C271" s="8"/>
      <c r="D271" s="8"/>
      <c r="E271" s="8"/>
      <c r="F271" s="8"/>
      <c r="G271" s="8"/>
      <c r="H271" s="8"/>
    </row>
    <row r="272" spans="1:8">
      <c r="A272" s="8"/>
      <c r="B272" s="8"/>
      <c r="C272" s="8"/>
      <c r="D272" s="8"/>
      <c r="E272" s="8"/>
      <c r="F272" s="8"/>
      <c r="G272" s="8"/>
      <c r="H272" s="8"/>
    </row>
    <row r="273" spans="1:8">
      <c r="A273" s="8"/>
      <c r="B273" s="8"/>
      <c r="C273" s="8"/>
      <c r="D273" s="8"/>
      <c r="E273" s="8"/>
      <c r="F273" s="8"/>
      <c r="G273" s="8"/>
      <c r="H273" s="8"/>
    </row>
    <row r="274" spans="1:8">
      <c r="A274" s="8"/>
      <c r="B274" s="8"/>
      <c r="C274" s="8"/>
      <c r="D274" s="8"/>
      <c r="E274" s="8"/>
      <c r="F274" s="8"/>
      <c r="G274" s="8"/>
      <c r="H274" s="8"/>
    </row>
    <row r="275" spans="1:8">
      <c r="A275" s="8"/>
      <c r="B275" s="8"/>
      <c r="C275" s="8"/>
      <c r="D275" s="8"/>
      <c r="E275" s="8"/>
      <c r="F275" s="8"/>
      <c r="G275" s="8"/>
      <c r="H275" s="8"/>
    </row>
    <row r="276" spans="1:8">
      <c r="A276" s="8"/>
      <c r="B276" s="8"/>
      <c r="C276" s="8"/>
      <c r="D276" s="8"/>
      <c r="E276" s="8"/>
      <c r="F276" s="8"/>
      <c r="G276" s="8"/>
      <c r="H276" s="8"/>
    </row>
    <row r="277" spans="1:8">
      <c r="A277" s="8"/>
      <c r="B277" s="8"/>
      <c r="C277" s="8"/>
      <c r="D277" s="8"/>
      <c r="E277" s="8"/>
      <c r="F277" s="8"/>
      <c r="G277" s="8"/>
      <c r="H277" s="8"/>
    </row>
    <row r="278" spans="1:8">
      <c r="A278" s="8"/>
      <c r="B278" s="8"/>
      <c r="C278" s="8"/>
      <c r="D278" s="8"/>
      <c r="E278" s="8"/>
      <c r="F278" s="8"/>
      <c r="G278" s="8"/>
      <c r="H278" s="8"/>
    </row>
    <row r="279" spans="1:8">
      <c r="A279" s="8"/>
      <c r="B279" s="8"/>
      <c r="C279" s="8"/>
      <c r="D279" s="8"/>
      <c r="E279" s="8"/>
      <c r="F279" s="8"/>
      <c r="G279" s="8"/>
      <c r="H279" s="8"/>
    </row>
    <row r="280" spans="1:8">
      <c r="A280" s="8"/>
      <c r="B280" s="8"/>
      <c r="C280" s="8"/>
      <c r="D280" s="8"/>
      <c r="E280" s="8"/>
      <c r="F280" s="8"/>
      <c r="G280" s="8"/>
      <c r="H280" s="8"/>
    </row>
    <row r="281" spans="1:8">
      <c r="A281" s="8"/>
      <c r="B281" s="8"/>
      <c r="C281" s="8"/>
      <c r="D281" s="8"/>
      <c r="E281" s="8"/>
      <c r="F281" s="8"/>
      <c r="G281" s="8"/>
      <c r="H281" s="8"/>
    </row>
    <row r="282" spans="1:8">
      <c r="A282" s="8"/>
      <c r="B282" s="8"/>
      <c r="C282" s="8"/>
      <c r="D282" s="8"/>
      <c r="E282" s="8"/>
      <c r="F282" s="8"/>
      <c r="G282" s="8"/>
      <c r="H282" s="8"/>
    </row>
    <row r="283" spans="1:8">
      <c r="A283" s="8"/>
      <c r="B283" s="8"/>
      <c r="C283" s="8"/>
      <c r="D283" s="8"/>
      <c r="E283" s="8"/>
      <c r="F283" s="8"/>
      <c r="G283" s="8"/>
      <c r="H283" s="8"/>
    </row>
    <row r="284" spans="1:8">
      <c r="A284" s="8"/>
      <c r="B284" s="8"/>
      <c r="C284" s="8"/>
      <c r="D284" s="8"/>
      <c r="E284" s="8"/>
      <c r="F284" s="8"/>
      <c r="G284" s="8"/>
      <c r="H284" s="8"/>
    </row>
    <row r="285" spans="1:8">
      <c r="A285" s="8"/>
      <c r="B285" s="8"/>
      <c r="C285" s="8"/>
      <c r="D285" s="8"/>
      <c r="E285" s="8"/>
      <c r="F285" s="8"/>
      <c r="G285" s="8"/>
      <c r="H285" s="8"/>
    </row>
    <row r="286" spans="1:8">
      <c r="A286" s="8"/>
      <c r="B286" s="8"/>
      <c r="C286" s="8"/>
      <c r="D286" s="8"/>
      <c r="E286" s="8"/>
      <c r="F286" s="8"/>
      <c r="G286" s="8"/>
      <c r="H286" s="8"/>
    </row>
    <row r="287" spans="1:8">
      <c r="A287" s="8"/>
      <c r="B287" s="8"/>
      <c r="C287" s="8"/>
      <c r="D287" s="8"/>
      <c r="E287" s="8"/>
      <c r="F287" s="8"/>
      <c r="G287" s="8"/>
      <c r="H287" s="8"/>
    </row>
    <row r="288" spans="1:8">
      <c r="A288" s="8"/>
      <c r="B288" s="8"/>
      <c r="C288" s="8"/>
      <c r="D288" s="8"/>
      <c r="E288" s="8"/>
      <c r="F288" s="8"/>
      <c r="G288" s="8"/>
      <c r="H288" s="8"/>
    </row>
    <row r="289" spans="1:8">
      <c r="A289" s="8"/>
      <c r="B289" s="8"/>
      <c r="C289" s="8"/>
      <c r="D289" s="8"/>
      <c r="E289" s="8"/>
      <c r="F289" s="8"/>
      <c r="G289" s="8"/>
      <c r="H289" s="8"/>
    </row>
    <row r="290" spans="1:8">
      <c r="A290" s="8"/>
      <c r="B290" s="8"/>
      <c r="C290" s="8"/>
      <c r="D290" s="8"/>
      <c r="E290" s="8"/>
      <c r="F290" s="8"/>
      <c r="G290" s="8"/>
      <c r="H290" s="8"/>
    </row>
    <row r="291" spans="1:8">
      <c r="A291" s="8"/>
      <c r="B291" s="8"/>
      <c r="C291" s="8"/>
      <c r="D291" s="8"/>
      <c r="E291" s="8"/>
      <c r="F291" s="8"/>
      <c r="G291" s="8"/>
      <c r="H291" s="8"/>
    </row>
    <row r="292" spans="1:8">
      <c r="A292" s="8"/>
      <c r="B292" s="8"/>
      <c r="C292" s="8"/>
      <c r="D292" s="8"/>
      <c r="E292" s="8"/>
      <c r="F292" s="8"/>
      <c r="G292" s="8"/>
      <c r="H292" s="8"/>
    </row>
    <row r="293" spans="1:8">
      <c r="A293" s="8"/>
      <c r="B293" s="8"/>
      <c r="C293" s="8"/>
      <c r="D293" s="8"/>
      <c r="E293" s="8"/>
      <c r="F293" s="8"/>
      <c r="G293" s="8"/>
      <c r="H293" s="8"/>
    </row>
    <row r="294" spans="1:8">
      <c r="A294" s="8"/>
      <c r="B294" s="8"/>
      <c r="C294" s="8"/>
      <c r="D294" s="8"/>
      <c r="E294" s="8"/>
      <c r="F294" s="8"/>
      <c r="G294" s="8"/>
      <c r="H294" s="8"/>
    </row>
    <row r="295" spans="1:8">
      <c r="A295" s="8"/>
      <c r="B295" s="8"/>
      <c r="C295" s="8"/>
      <c r="D295" s="8"/>
      <c r="E295" s="8"/>
      <c r="F295" s="8"/>
      <c r="G295" s="8"/>
      <c r="H295" s="8"/>
    </row>
    <row r="296" spans="1:8">
      <c r="A296" s="8"/>
      <c r="B296" s="8"/>
      <c r="C296" s="8"/>
      <c r="D296" s="8"/>
      <c r="E296" s="8"/>
      <c r="F296" s="8"/>
      <c r="G296" s="8"/>
      <c r="H296" s="8"/>
    </row>
    <row r="297" spans="1:8">
      <c r="A297" s="8"/>
      <c r="B297" s="8"/>
      <c r="C297" s="8"/>
      <c r="D297" s="8"/>
      <c r="E297" s="8"/>
      <c r="F297" s="8"/>
      <c r="G297" s="8"/>
      <c r="H297" s="8"/>
    </row>
    <row r="298" spans="1:8">
      <c r="A298" s="8"/>
      <c r="B298" s="8"/>
      <c r="C298" s="8"/>
      <c r="D298" s="8"/>
      <c r="E298" s="8"/>
      <c r="F298" s="8"/>
      <c r="G298" s="8"/>
      <c r="H298" s="8"/>
    </row>
    <row r="299" spans="1:8">
      <c r="A299" s="8"/>
      <c r="B299" s="8"/>
      <c r="C299" s="8"/>
      <c r="D299" s="8"/>
      <c r="E299" s="8"/>
      <c r="F299" s="8"/>
      <c r="G299" s="8"/>
      <c r="H299" s="8"/>
    </row>
    <row r="300" spans="1:8">
      <c r="A300" s="8"/>
      <c r="B300" s="8"/>
      <c r="C300" s="8"/>
      <c r="D300" s="8"/>
      <c r="E300" s="8"/>
      <c r="F300" s="8"/>
      <c r="G300" s="8"/>
      <c r="H300" s="8"/>
    </row>
    <row r="301" spans="1:8">
      <c r="A301" s="8"/>
      <c r="B301" s="8"/>
      <c r="C301" s="8"/>
      <c r="D301" s="8"/>
      <c r="E301" s="8"/>
      <c r="F301" s="8"/>
      <c r="G301" s="8"/>
      <c r="H301" s="8"/>
    </row>
  </sheetData>
  <mergeCells count="18">
    <mergeCell ref="C8:H8"/>
    <mergeCell ref="C9:H9"/>
    <mergeCell ref="B98:C98"/>
    <mergeCell ref="A1:H1"/>
    <mergeCell ref="A3:H3"/>
    <mergeCell ref="A4:H4"/>
    <mergeCell ref="A94:G94"/>
    <mergeCell ref="A15:A16"/>
    <mergeCell ref="B15:B16"/>
    <mergeCell ref="C15:C16"/>
    <mergeCell ref="E15:E16"/>
    <mergeCell ref="F15:F16"/>
    <mergeCell ref="D15:D16"/>
    <mergeCell ref="C6:H6"/>
    <mergeCell ref="C7:H7"/>
    <mergeCell ref="A13:E13"/>
    <mergeCell ref="G15:G16"/>
    <mergeCell ref="H15:H16"/>
  </mergeCells>
  <printOptions horizontalCentered="1"/>
  <pageMargins left="1.1811023622047245" right="0.59055118110236227" top="0.78740157480314965" bottom="0.78740157480314965" header="0.31496062992125984" footer="0.39370078740157483"/>
  <pageSetup paperSize="9" scale="58" fitToHeight="0" orientation="portrait" blackAndWhite="1" r:id="rId1"/>
  <headerFooter>
    <oddFooter>&amp;R&amp;"Times New Roman,Regular"&amp;10&amp;P. lpp. no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38"/>
  <sheetViews>
    <sheetView showZeros="0" topLeftCell="A9" zoomScale="90" zoomScaleNormal="90" workbookViewId="0">
      <selection activeCell="G30" sqref="G30"/>
    </sheetView>
  </sheetViews>
  <sheetFormatPr defaultColWidth="9.140625" defaultRowHeight="15" outlineLevelRow="1"/>
  <cols>
    <col min="1" max="2" width="8.7109375" style="3" customWidth="1"/>
    <col min="3" max="3" width="40.42578125" style="3" customWidth="1"/>
    <col min="4" max="4" width="21.28515625" style="3" customWidth="1"/>
    <col min="5" max="6" width="9.7109375" style="3" customWidth="1"/>
    <col min="7" max="7" width="17.42578125" style="3" customWidth="1"/>
    <col min="8" max="8" width="19.28515625" style="3" customWidth="1"/>
    <col min="9" max="16384" width="9.140625" style="3"/>
  </cols>
  <sheetData>
    <row r="1" spans="1:8" ht="20.25">
      <c r="A1" s="561" t="str">
        <f>"Lokālā tāme Nr. "&amp;KOPS3!B34</f>
        <v>Lokālā tāme Nr. 1-11</v>
      </c>
      <c r="B1" s="561"/>
      <c r="C1" s="561"/>
      <c r="D1" s="561"/>
      <c r="E1" s="561"/>
      <c r="F1" s="561"/>
      <c r="G1" s="561"/>
      <c r="H1" s="561"/>
    </row>
    <row r="3" spans="1:8" ht="20.25">
      <c r="A3" s="589" t="str">
        <f>KOPS3!C34</f>
        <v>Fasādes apdares darbi</v>
      </c>
      <c r="B3" s="589"/>
      <c r="C3" s="589"/>
      <c r="D3" s="590"/>
      <c r="E3" s="589"/>
      <c r="F3" s="589"/>
      <c r="G3" s="589"/>
      <c r="H3" s="589"/>
    </row>
    <row r="4" spans="1:8">
      <c r="A4" s="579" t="s">
        <v>0</v>
      </c>
      <c r="B4" s="579"/>
      <c r="C4" s="579"/>
      <c r="D4" s="579"/>
      <c r="E4" s="579"/>
      <c r="F4" s="579"/>
      <c r="G4" s="579"/>
      <c r="H4" s="579"/>
    </row>
    <row r="5" spans="1:8">
      <c r="A5" s="8"/>
      <c r="B5" s="8"/>
      <c r="C5" s="8"/>
      <c r="D5" s="8"/>
      <c r="E5" s="8"/>
      <c r="F5" s="8"/>
      <c r="G5" s="8"/>
      <c r="H5" s="8"/>
    </row>
    <row r="6" spans="1:8">
      <c r="A6" s="8" t="s">
        <v>1</v>
      </c>
      <c r="B6" s="8"/>
      <c r="C6" s="562" t="str">
        <f>KOPS3!C12</f>
        <v>Jauna skolas ēka Ādažos III.kārta</v>
      </c>
      <c r="D6" s="597"/>
      <c r="E6" s="562"/>
      <c r="F6" s="562"/>
      <c r="G6" s="562"/>
      <c r="H6" s="562"/>
    </row>
    <row r="7" spans="1:8">
      <c r="A7" s="8" t="s">
        <v>2</v>
      </c>
      <c r="B7" s="8"/>
      <c r="C7" s="562" t="str">
        <f>KOPS3!C13</f>
        <v xml:space="preserve">Jauna skolas ēka Ādažos </v>
      </c>
      <c r="D7" s="597"/>
      <c r="E7" s="562"/>
      <c r="F7" s="562"/>
      <c r="G7" s="562"/>
      <c r="H7" s="562"/>
    </row>
    <row r="8" spans="1:8">
      <c r="A8" s="8" t="s">
        <v>3</v>
      </c>
      <c r="B8" s="8"/>
      <c r="C8" s="562" t="str">
        <f>KOPS3!C14</f>
        <v>Attekas iela 16, Ādaži, Ādažu novads</v>
      </c>
      <c r="D8" s="597"/>
      <c r="E8" s="562"/>
      <c r="F8" s="562"/>
      <c r="G8" s="562"/>
      <c r="H8" s="562"/>
    </row>
    <row r="9" spans="1:8">
      <c r="A9" s="8" t="s">
        <v>4</v>
      </c>
      <c r="B9" s="8"/>
      <c r="C9" s="562" t="str">
        <f>KOPS3!C15</f>
        <v>16-26</v>
      </c>
      <c r="D9" s="597"/>
      <c r="E9" s="562"/>
      <c r="F9" s="562"/>
      <c r="G9" s="562"/>
      <c r="H9" s="562"/>
    </row>
    <row r="10" spans="1:8">
      <c r="A10" s="8"/>
      <c r="B10" s="8"/>
      <c r="C10" s="8"/>
      <c r="D10" s="8"/>
      <c r="E10" s="8"/>
      <c r="F10" s="8"/>
      <c r="G10" s="8"/>
    </row>
    <row r="11" spans="1:8">
      <c r="A11" s="8" t="s">
        <v>126</v>
      </c>
      <c r="B11" s="8"/>
      <c r="C11" s="8"/>
      <c r="D11" s="8"/>
      <c r="E11" s="8"/>
      <c r="F11" s="8"/>
      <c r="G11" s="8"/>
    </row>
    <row r="12" spans="1:8">
      <c r="A12" s="8" t="s">
        <v>772</v>
      </c>
      <c r="B12" s="8"/>
      <c r="C12" s="8"/>
      <c r="D12" s="8"/>
      <c r="E12" s="36"/>
      <c r="F12" s="8"/>
      <c r="G12" s="8"/>
      <c r="H12" s="8"/>
    </row>
    <row r="13" spans="1:8">
      <c r="A13" s="581" t="str">
        <f>KOPS3!F21</f>
        <v>Tāme sastādīta 2017.gada 29. septembrī</v>
      </c>
      <c r="B13" s="581"/>
      <c r="C13" s="581"/>
      <c r="D13" s="581"/>
      <c r="E13" s="581"/>
      <c r="F13" s="8"/>
      <c r="G13" s="8"/>
    </row>
    <row r="15" spans="1:8" ht="15" customHeight="1">
      <c r="A15" s="582" t="s">
        <v>5</v>
      </c>
      <c r="B15" s="582" t="s">
        <v>6</v>
      </c>
      <c r="C15" s="594" t="s">
        <v>711</v>
      </c>
      <c r="D15" s="595" t="s">
        <v>780</v>
      </c>
      <c r="E15" s="594" t="s">
        <v>7</v>
      </c>
      <c r="F15" s="594" t="s">
        <v>8</v>
      </c>
      <c r="G15" s="598" t="s">
        <v>773</v>
      </c>
      <c r="H15" s="598" t="s">
        <v>774</v>
      </c>
    </row>
    <row r="16" spans="1:8">
      <c r="A16" s="582"/>
      <c r="B16" s="582"/>
      <c r="C16" s="594"/>
      <c r="D16" s="596"/>
      <c r="E16" s="594"/>
      <c r="F16" s="594"/>
      <c r="G16" s="575"/>
      <c r="H16" s="575"/>
    </row>
    <row r="17" spans="1:8" ht="15.75" thickBot="1">
      <c r="A17" s="37">
        <v>1</v>
      </c>
      <c r="B17" s="37">
        <v>2</v>
      </c>
      <c r="C17" s="38" t="s">
        <v>63</v>
      </c>
      <c r="D17" s="38"/>
      <c r="E17" s="37" t="s">
        <v>64</v>
      </c>
      <c r="F17" s="39">
        <v>5</v>
      </c>
      <c r="G17" s="39">
        <v>6</v>
      </c>
      <c r="H17" s="39">
        <v>7</v>
      </c>
    </row>
    <row r="18" spans="1:8" ht="15.75" thickTop="1">
      <c r="A18" s="211"/>
      <c r="B18" s="211"/>
      <c r="C18" s="211"/>
      <c r="D18" s="516"/>
      <c r="E18" s="212"/>
      <c r="F18" s="213"/>
      <c r="G18" s="212"/>
      <c r="H18" s="212"/>
    </row>
    <row r="19" spans="1:8">
      <c r="A19" s="15">
        <v>1</v>
      </c>
      <c r="B19" s="46" t="s">
        <v>720</v>
      </c>
      <c r="C19" s="214" t="s">
        <v>84</v>
      </c>
      <c r="D19" s="220"/>
      <c r="E19" s="11" t="s">
        <v>77</v>
      </c>
      <c r="F19" s="215">
        <f>0.1*4057.6</f>
        <v>405.8</v>
      </c>
      <c r="G19" s="216"/>
      <c r="H19" s="217"/>
    </row>
    <row r="20" spans="1:8">
      <c r="A20" s="218"/>
      <c r="B20" s="219"/>
      <c r="C20" s="220"/>
      <c r="D20" s="517"/>
      <c r="E20" s="221"/>
      <c r="F20" s="222"/>
      <c r="G20" s="223"/>
      <c r="H20" s="224"/>
    </row>
    <row r="21" spans="1:8">
      <c r="A21" s="201"/>
      <c r="B21" s="225"/>
      <c r="C21" s="226" t="s">
        <v>675</v>
      </c>
      <c r="D21" s="518"/>
      <c r="E21" s="227"/>
      <c r="F21" s="228"/>
      <c r="G21" s="229"/>
      <c r="H21" s="217"/>
    </row>
    <row r="22" spans="1:8" ht="51">
      <c r="A22" s="230">
        <f>1+A19</f>
        <v>2</v>
      </c>
      <c r="B22" s="46" t="s">
        <v>720</v>
      </c>
      <c r="C22" s="231" t="s">
        <v>400</v>
      </c>
      <c r="D22" s="508" t="s">
        <v>779</v>
      </c>
      <c r="E22" s="232" t="s">
        <v>767</v>
      </c>
      <c r="F22" s="233">
        <v>455</v>
      </c>
      <c r="G22" s="234"/>
      <c r="H22" s="217"/>
    </row>
    <row r="23" spans="1:8" ht="64.5">
      <c r="A23" s="235">
        <f>1+A22</f>
        <v>3</v>
      </c>
      <c r="B23" s="46" t="s">
        <v>720</v>
      </c>
      <c r="C23" s="236" t="s">
        <v>401</v>
      </c>
      <c r="D23" s="508" t="s">
        <v>779</v>
      </c>
      <c r="E23" s="237" t="s">
        <v>767</v>
      </c>
      <c r="F23" s="238">
        <v>151</v>
      </c>
      <c r="G23" s="239"/>
      <c r="H23" s="217"/>
    </row>
    <row r="24" spans="1:8" ht="51">
      <c r="A24" s="163">
        <f t="shared" ref="A24:A25" si="0">1+A23</f>
        <v>4</v>
      </c>
      <c r="B24" s="46" t="s">
        <v>720</v>
      </c>
      <c r="C24" s="240" t="s">
        <v>212</v>
      </c>
      <c r="D24" s="508" t="s">
        <v>779</v>
      </c>
      <c r="E24" s="241" t="s">
        <v>74</v>
      </c>
      <c r="F24" s="242">
        <v>170</v>
      </c>
      <c r="G24" s="243"/>
      <c r="H24" s="217"/>
    </row>
    <row r="25" spans="1:8" ht="76.5">
      <c r="A25" s="163">
        <f t="shared" si="0"/>
        <v>5</v>
      </c>
      <c r="B25" s="46" t="s">
        <v>720</v>
      </c>
      <c r="C25" s="245" t="s">
        <v>402</v>
      </c>
      <c r="D25" s="508" t="s">
        <v>779</v>
      </c>
      <c r="E25" s="246" t="s">
        <v>767</v>
      </c>
      <c r="F25" s="247">
        <v>26</v>
      </c>
      <c r="G25" s="244"/>
      <c r="H25" s="217"/>
    </row>
    <row r="26" spans="1:8">
      <c r="A26" s="152"/>
      <c r="B26" s="147"/>
      <c r="C26" s="248" t="s">
        <v>54</v>
      </c>
      <c r="D26" s="519"/>
      <c r="E26" s="249"/>
      <c r="F26" s="249"/>
      <c r="G26" s="250"/>
      <c r="H26" s="217"/>
    </row>
    <row r="27" spans="1:8">
      <c r="A27" s="251">
        <f>1+A25</f>
        <v>6</v>
      </c>
      <c r="B27" s="252" t="s">
        <v>720</v>
      </c>
      <c r="C27" s="253" t="s">
        <v>85</v>
      </c>
      <c r="D27" s="508"/>
      <c r="E27" s="254" t="s">
        <v>72</v>
      </c>
      <c r="F27" s="255">
        <v>1</v>
      </c>
      <c r="G27" s="256"/>
      <c r="H27" s="257"/>
    </row>
    <row r="28" spans="1:8">
      <c r="A28" s="251">
        <f>A27+1</f>
        <v>7</v>
      </c>
      <c r="B28" s="252" t="s">
        <v>720</v>
      </c>
      <c r="C28" s="253" t="s">
        <v>86</v>
      </c>
      <c r="D28" s="508"/>
      <c r="E28" s="254" t="s">
        <v>72</v>
      </c>
      <c r="F28" s="255">
        <v>1</v>
      </c>
      <c r="G28" s="256"/>
      <c r="H28" s="257"/>
    </row>
    <row r="29" spans="1:8" ht="15.75" thickBot="1">
      <c r="A29" s="152"/>
      <c r="B29" s="147"/>
      <c r="C29" s="147"/>
      <c r="D29" s="209"/>
      <c r="E29" s="147"/>
      <c r="F29" s="258"/>
      <c r="G29" s="258"/>
      <c r="H29" s="157"/>
    </row>
    <row r="30" spans="1:8" ht="15.75" thickTop="1">
      <c r="A30" s="19"/>
      <c r="B30" s="19"/>
      <c r="C30" s="71"/>
      <c r="D30" s="71"/>
      <c r="E30" s="72"/>
      <c r="F30" s="73"/>
      <c r="G30" s="21"/>
      <c r="H30" s="21"/>
    </row>
    <row r="31" spans="1:8">
      <c r="A31" s="591" t="s">
        <v>9</v>
      </c>
      <c r="B31" s="592"/>
      <c r="C31" s="592"/>
      <c r="D31" s="593"/>
      <c r="E31" s="592"/>
      <c r="F31" s="592"/>
      <c r="G31" s="592"/>
      <c r="H31" s="23">
        <f>SUM(H19:H30)</f>
        <v>0</v>
      </c>
    </row>
    <row r="32" spans="1:8" outlineLevel="1">
      <c r="A32" s="8"/>
      <c r="B32" s="8"/>
      <c r="C32" s="8"/>
      <c r="D32" s="8"/>
      <c r="E32" s="8"/>
      <c r="F32" s="8"/>
      <c r="G32" s="8"/>
      <c r="H32" s="8"/>
    </row>
    <row r="33" spans="1:8" outlineLevel="1">
      <c r="E33" s="8"/>
      <c r="F33" s="8"/>
      <c r="H33" s="78"/>
    </row>
    <row r="34" spans="1:8" outlineLevel="1">
      <c r="A34" s="3" t="str">
        <f>"Sastādīja: "&amp;KOPS3!$B$63</f>
        <v>Sastādīja: _________________ Olga  Jasāne /29.09.2017./</v>
      </c>
      <c r="E34" s="79"/>
      <c r="F34" s="80"/>
      <c r="G34" s="81"/>
    </row>
    <row r="35" spans="1:8" outlineLevel="1">
      <c r="B35" s="566" t="s">
        <v>13</v>
      </c>
      <c r="C35" s="566"/>
      <c r="D35" s="496"/>
      <c r="E35" s="8"/>
      <c r="F35" s="33"/>
      <c r="G35" s="33"/>
    </row>
    <row r="36" spans="1:8" outlineLevel="1">
      <c r="A36" s="8"/>
      <c r="B36" s="80"/>
      <c r="C36" s="7"/>
      <c r="D36" s="497"/>
      <c r="E36" s="8"/>
      <c r="F36" s="8"/>
    </row>
    <row r="37" spans="1:8">
      <c r="A37" s="79" t="str">
        <f>"Pārbaudīja: "&amp;KOPS3!$F$63</f>
        <v>Pārbaudīja: _________________ Aleksejs Providenko /29.09.2017./</v>
      </c>
      <c r="B37" s="82"/>
      <c r="C37" s="81"/>
      <c r="D37" s="81"/>
      <c r="E37" s="81"/>
      <c r="F37" s="81"/>
      <c r="H37" s="8"/>
    </row>
    <row r="38" spans="1:8">
      <c r="A38" s="8"/>
      <c r="B38" s="7" t="s">
        <v>13</v>
      </c>
      <c r="C38" s="33"/>
      <c r="D38" s="496"/>
      <c r="E38" s="33"/>
      <c r="F38" s="33"/>
      <c r="H38" s="8"/>
    </row>
    <row r="39" spans="1:8">
      <c r="A39" s="8" t="str">
        <f>"Sertifikāta Nr.: "&amp;KOPS3!$F$65</f>
        <v>Sertifikāta Nr.: 5-00770</v>
      </c>
      <c r="B39" s="36"/>
      <c r="E39" s="8"/>
      <c r="H39" s="8"/>
    </row>
    <row r="40" spans="1:8" hidden="1">
      <c r="A40" s="55"/>
      <c r="B40" s="55"/>
      <c r="C40" s="55" t="s">
        <v>117</v>
      </c>
      <c r="D40" s="456"/>
      <c r="E40" s="259" t="s">
        <v>77</v>
      </c>
      <c r="F40" s="260">
        <v>336</v>
      </c>
      <c r="G40" s="261">
        <v>2.9</v>
      </c>
      <c r="H40" s="263">
        <f>ROUND(G40*F40,1)</f>
        <v>974.4</v>
      </c>
    </row>
    <row r="41" spans="1:8" hidden="1">
      <c r="A41" s="8"/>
      <c r="B41" s="8"/>
      <c r="C41" s="264" t="s">
        <v>118</v>
      </c>
      <c r="D41" s="264"/>
      <c r="E41" s="8"/>
      <c r="F41" s="8"/>
      <c r="G41" s="8"/>
      <c r="H41" s="8"/>
    </row>
    <row r="42" spans="1:8" hidden="1">
      <c r="A42" s="8"/>
      <c r="B42" s="8"/>
      <c r="C42" s="8"/>
      <c r="D42" s="8"/>
      <c r="E42" s="8"/>
      <c r="F42" s="8"/>
      <c r="G42" s="8"/>
      <c r="H42" s="8"/>
    </row>
    <row r="43" spans="1:8" hidden="1">
      <c r="A43" s="8"/>
      <c r="B43" s="8"/>
      <c r="C43" s="8"/>
      <c r="D43" s="8"/>
      <c r="E43" s="8"/>
      <c r="F43" s="8"/>
      <c r="G43" s="8"/>
      <c r="H43" s="8"/>
    </row>
    <row r="44" spans="1:8" ht="20.25" hidden="1">
      <c r="A44" s="8"/>
      <c r="B44" s="8"/>
      <c r="C44" s="265" t="s">
        <v>197</v>
      </c>
      <c r="D44" s="265"/>
      <c r="E44" s="8"/>
      <c r="F44" s="8"/>
      <c r="G44" s="8"/>
      <c r="H44" s="8"/>
    </row>
    <row r="45" spans="1:8" ht="20.25" hidden="1">
      <c r="A45" s="8"/>
      <c r="B45" s="8"/>
      <c r="C45" s="265" t="s">
        <v>198</v>
      </c>
      <c r="D45" s="265"/>
      <c r="E45" s="8"/>
      <c r="F45" s="8"/>
      <c r="G45" s="8"/>
      <c r="H45" s="8"/>
    </row>
    <row r="46" spans="1:8" ht="20.25" hidden="1">
      <c r="A46" s="8"/>
      <c r="B46" s="8"/>
      <c r="C46" s="265"/>
      <c r="D46" s="265"/>
      <c r="E46" s="8"/>
      <c r="F46" s="8"/>
      <c r="G46" s="8"/>
      <c r="H46" s="8"/>
    </row>
    <row r="47" spans="1:8" ht="20.25" hidden="1">
      <c r="A47" s="8"/>
      <c r="B47" s="8"/>
      <c r="C47" s="265" t="s">
        <v>768</v>
      </c>
      <c r="D47" s="265"/>
      <c r="E47" s="8"/>
      <c r="F47" s="8"/>
      <c r="G47" s="8"/>
      <c r="H47" s="8"/>
    </row>
    <row r="48" spans="1:8" ht="20.25" hidden="1">
      <c r="A48" s="8"/>
      <c r="B48" s="8"/>
      <c r="C48" s="265" t="s">
        <v>199</v>
      </c>
      <c r="D48" s="265"/>
      <c r="E48" s="8"/>
      <c r="F48" s="8"/>
      <c r="G48" s="8"/>
      <c r="H48" s="8"/>
    </row>
    <row r="49" spans="1:8" ht="20.25" hidden="1">
      <c r="A49" s="8"/>
      <c r="B49" s="8"/>
      <c r="C49" s="265" t="s">
        <v>200</v>
      </c>
      <c r="D49" s="265"/>
      <c r="E49" s="8"/>
      <c r="F49" s="8"/>
      <c r="G49" s="8"/>
      <c r="H49" s="8"/>
    </row>
    <row r="50" spans="1:8" ht="20.25" hidden="1">
      <c r="A50" s="8"/>
      <c r="B50" s="8"/>
      <c r="C50" s="265" t="s">
        <v>769</v>
      </c>
      <c r="D50" s="265"/>
      <c r="E50" s="8"/>
      <c r="F50" s="8"/>
      <c r="G50" s="8"/>
      <c r="H50" s="8"/>
    </row>
    <row r="51" spans="1:8" ht="20.25" hidden="1">
      <c r="A51" s="8"/>
      <c r="B51" s="8"/>
      <c r="C51" s="265" t="s">
        <v>770</v>
      </c>
      <c r="D51" s="265"/>
      <c r="E51" s="8"/>
      <c r="F51" s="8"/>
      <c r="G51" s="8"/>
      <c r="H51" s="8"/>
    </row>
    <row r="52" spans="1:8" ht="20.25" hidden="1">
      <c r="A52" s="8"/>
      <c r="B52" s="8"/>
      <c r="C52" s="265"/>
      <c r="D52" s="265"/>
      <c r="E52" s="8"/>
      <c r="F52" s="8"/>
      <c r="G52" s="8"/>
      <c r="H52" s="8"/>
    </row>
    <row r="53" spans="1:8" ht="20.25" hidden="1">
      <c r="A53" s="8"/>
      <c r="B53" s="8"/>
      <c r="C53" s="265" t="s">
        <v>201</v>
      </c>
      <c r="D53" s="265"/>
      <c r="E53" s="8"/>
      <c r="F53" s="8"/>
      <c r="G53" s="8"/>
      <c r="H53" s="8"/>
    </row>
    <row r="54" spans="1:8" ht="20.25" hidden="1">
      <c r="A54" s="8"/>
      <c r="B54" s="8"/>
      <c r="C54" s="265" t="s">
        <v>771</v>
      </c>
      <c r="D54" s="265"/>
      <c r="E54" s="8"/>
      <c r="F54" s="8"/>
      <c r="G54" s="8"/>
      <c r="H54" s="8"/>
    </row>
    <row r="55" spans="1:8" ht="20.25" hidden="1">
      <c r="A55" s="8"/>
      <c r="B55" s="8"/>
      <c r="C55" s="265" t="s">
        <v>202</v>
      </c>
      <c r="D55" s="265"/>
      <c r="E55" s="8"/>
      <c r="F55" s="8"/>
      <c r="G55" s="8"/>
      <c r="H55" s="8"/>
    </row>
    <row r="56" spans="1:8" hidden="1">
      <c r="A56" s="8"/>
      <c r="B56" s="8"/>
      <c r="C56" s="266" t="s">
        <v>203</v>
      </c>
      <c r="D56" s="266"/>
      <c r="E56" s="8"/>
      <c r="F56" s="8"/>
      <c r="G56" s="8"/>
      <c r="H56" s="8"/>
    </row>
    <row r="57" spans="1:8" ht="20.25" hidden="1">
      <c r="A57" s="8"/>
      <c r="B57" s="8"/>
      <c r="C57" s="265" t="s">
        <v>204</v>
      </c>
      <c r="D57" s="265"/>
      <c r="E57" s="8"/>
      <c r="F57" s="8"/>
      <c r="G57" s="8"/>
      <c r="H57" s="8"/>
    </row>
    <row r="58" spans="1:8" ht="20.25" hidden="1">
      <c r="A58" s="8"/>
      <c r="B58" s="8"/>
      <c r="C58" s="265" t="s">
        <v>205</v>
      </c>
      <c r="D58" s="265"/>
      <c r="E58" s="8"/>
      <c r="F58" s="8"/>
      <c r="G58" s="8"/>
      <c r="H58" s="8"/>
    </row>
    <row r="59" spans="1:8" ht="20.25" hidden="1">
      <c r="A59" s="8"/>
      <c r="B59" s="8"/>
      <c r="C59" s="267" t="s">
        <v>206</v>
      </c>
      <c r="D59" s="267"/>
      <c r="E59" s="8"/>
      <c r="F59" s="8"/>
      <c r="G59" s="8"/>
      <c r="H59" s="8"/>
    </row>
    <row r="60" spans="1:8" hidden="1">
      <c r="A60" s="8"/>
      <c r="B60" s="8"/>
      <c r="C60" s="268" t="s">
        <v>207</v>
      </c>
      <c r="D60" s="268"/>
      <c r="E60" s="8"/>
      <c r="F60" s="8"/>
      <c r="G60" s="8"/>
      <c r="H60" s="8"/>
    </row>
    <row r="61" spans="1:8" hidden="1">
      <c r="A61" s="8"/>
      <c r="B61" s="8"/>
      <c r="C61" s="8"/>
      <c r="D61" s="8"/>
      <c r="E61" s="8"/>
      <c r="F61" s="8"/>
      <c r="G61" s="8"/>
      <c r="H61" s="8"/>
    </row>
    <row r="62" spans="1:8" hidden="1">
      <c r="A62" s="8"/>
      <c r="B62" s="8"/>
      <c r="C62" s="8"/>
      <c r="D62" s="8"/>
      <c r="E62" s="8"/>
      <c r="F62" s="8"/>
      <c r="G62" s="8"/>
      <c r="H62" s="8"/>
    </row>
    <row r="63" spans="1:8">
      <c r="A63" s="8"/>
      <c r="B63" s="8"/>
      <c r="C63" s="8"/>
      <c r="D63" s="8"/>
      <c r="E63" s="8"/>
      <c r="F63" s="8"/>
      <c r="G63" s="8"/>
      <c r="H63" s="8"/>
    </row>
    <row r="64" spans="1:8">
      <c r="A64" s="8"/>
      <c r="B64" s="8"/>
      <c r="C64" s="8"/>
      <c r="D64" s="8"/>
      <c r="E64" s="8"/>
      <c r="F64" s="8"/>
      <c r="G64" s="8"/>
      <c r="H64" s="8"/>
    </row>
    <row r="65" spans="1:8">
      <c r="A65" s="8"/>
      <c r="B65" s="8"/>
      <c r="C65" s="8"/>
      <c r="D65" s="8"/>
      <c r="E65" s="8"/>
      <c r="F65" s="8"/>
      <c r="G65" s="8"/>
      <c r="H65" s="8"/>
    </row>
    <row r="66" spans="1:8">
      <c r="A66" s="8"/>
      <c r="B66" s="8"/>
      <c r="C66" s="8"/>
      <c r="D66" s="8"/>
      <c r="E66" s="8"/>
      <c r="F66" s="8"/>
      <c r="G66" s="8"/>
      <c r="H66" s="8"/>
    </row>
    <row r="67" spans="1:8">
      <c r="A67" s="8"/>
      <c r="B67" s="8"/>
      <c r="C67" s="8"/>
      <c r="D67" s="8"/>
      <c r="E67" s="8"/>
      <c r="F67" s="8"/>
      <c r="G67" s="8"/>
      <c r="H67" s="8"/>
    </row>
    <row r="68" spans="1:8">
      <c r="A68" s="8"/>
      <c r="B68" s="8"/>
      <c r="C68" s="8"/>
      <c r="D68" s="8"/>
      <c r="E68" s="8"/>
      <c r="F68" s="8"/>
      <c r="G68" s="8"/>
      <c r="H68" s="8"/>
    </row>
    <row r="69" spans="1:8">
      <c r="A69" s="8"/>
      <c r="B69" s="8"/>
      <c r="C69" s="8"/>
      <c r="D69" s="8"/>
      <c r="E69" s="8"/>
      <c r="F69" s="8"/>
      <c r="G69" s="8"/>
      <c r="H69" s="8"/>
    </row>
    <row r="70" spans="1:8">
      <c r="A70" s="8"/>
      <c r="B70" s="8"/>
      <c r="C70" s="8"/>
      <c r="D70" s="8"/>
      <c r="E70" s="8"/>
      <c r="F70" s="8"/>
      <c r="G70" s="8"/>
      <c r="H70" s="8"/>
    </row>
    <row r="71" spans="1:8">
      <c r="A71" s="8"/>
      <c r="B71" s="8"/>
      <c r="C71" s="8"/>
      <c r="D71" s="8"/>
      <c r="E71" s="8"/>
      <c r="F71" s="8"/>
      <c r="G71" s="8"/>
      <c r="H71" s="8"/>
    </row>
    <row r="72" spans="1:8">
      <c r="A72" s="8"/>
      <c r="B72" s="8"/>
      <c r="C72" s="8"/>
      <c r="D72" s="8"/>
      <c r="E72" s="8"/>
      <c r="F72" s="8"/>
      <c r="G72" s="8"/>
      <c r="H72" s="8"/>
    </row>
    <row r="73" spans="1:8">
      <c r="A73" s="8"/>
      <c r="B73" s="8"/>
      <c r="C73" s="8"/>
      <c r="D73" s="8"/>
      <c r="E73" s="8"/>
      <c r="F73" s="8"/>
      <c r="G73" s="8"/>
      <c r="H73" s="8"/>
    </row>
    <row r="74" spans="1:8">
      <c r="A74" s="8"/>
      <c r="B74" s="8"/>
      <c r="C74" s="8"/>
      <c r="D74" s="8"/>
      <c r="E74" s="8"/>
      <c r="F74" s="8"/>
      <c r="G74" s="8"/>
      <c r="H74" s="8"/>
    </row>
    <row r="75" spans="1:8">
      <c r="A75" s="8"/>
      <c r="B75" s="8"/>
      <c r="C75" s="8"/>
      <c r="D75" s="8"/>
      <c r="E75" s="8"/>
      <c r="F75" s="8"/>
      <c r="G75" s="8"/>
      <c r="H75" s="8"/>
    </row>
    <row r="76" spans="1:8">
      <c r="A76" s="8"/>
      <c r="B76" s="8"/>
      <c r="C76" s="8"/>
      <c r="D76" s="8"/>
      <c r="E76" s="8"/>
      <c r="F76" s="8"/>
      <c r="G76" s="8"/>
      <c r="H76" s="8"/>
    </row>
    <row r="77" spans="1:8">
      <c r="A77" s="8"/>
      <c r="B77" s="8"/>
      <c r="C77" s="8"/>
      <c r="D77" s="8"/>
      <c r="E77" s="8"/>
      <c r="F77" s="8"/>
      <c r="G77" s="8"/>
      <c r="H77" s="8"/>
    </row>
    <row r="78" spans="1:8">
      <c r="A78" s="8"/>
      <c r="B78" s="8"/>
      <c r="C78" s="8"/>
      <c r="D78" s="8"/>
      <c r="E78" s="8"/>
      <c r="F78" s="8"/>
      <c r="G78" s="8"/>
      <c r="H78" s="8"/>
    </row>
    <row r="79" spans="1:8">
      <c r="A79" s="8"/>
      <c r="B79" s="8"/>
      <c r="C79" s="8"/>
      <c r="D79" s="8"/>
      <c r="E79" s="8"/>
      <c r="F79" s="8"/>
      <c r="G79" s="8"/>
      <c r="H79" s="8"/>
    </row>
    <row r="80" spans="1:8">
      <c r="A80" s="8"/>
      <c r="B80" s="8"/>
      <c r="C80" s="8"/>
      <c r="D80" s="8"/>
      <c r="E80" s="8"/>
      <c r="F80" s="8"/>
      <c r="G80" s="8"/>
      <c r="H80" s="8"/>
    </row>
    <row r="81" spans="1:8">
      <c r="A81" s="8"/>
      <c r="B81" s="8"/>
      <c r="C81" s="8"/>
      <c r="D81" s="8"/>
      <c r="E81" s="8"/>
      <c r="F81" s="8"/>
      <c r="G81" s="8"/>
      <c r="H81" s="8"/>
    </row>
    <row r="82" spans="1:8">
      <c r="A82" s="8"/>
      <c r="B82" s="8"/>
      <c r="C82" s="8"/>
      <c r="D82" s="8"/>
      <c r="E82" s="8"/>
      <c r="F82" s="8"/>
      <c r="G82" s="8"/>
      <c r="H82" s="8"/>
    </row>
    <row r="83" spans="1:8">
      <c r="A83" s="8"/>
      <c r="B83" s="8"/>
      <c r="C83" s="8"/>
      <c r="D83" s="8"/>
      <c r="E83" s="8"/>
      <c r="F83" s="8"/>
      <c r="G83" s="8"/>
      <c r="H83" s="8"/>
    </row>
    <row r="84" spans="1:8">
      <c r="A84" s="8"/>
      <c r="B84" s="8"/>
      <c r="C84" s="8"/>
      <c r="D84" s="8"/>
      <c r="E84" s="8"/>
      <c r="F84" s="8"/>
      <c r="G84" s="8"/>
      <c r="H84" s="8"/>
    </row>
    <row r="85" spans="1:8">
      <c r="A85" s="8"/>
      <c r="B85" s="8"/>
      <c r="C85" s="8"/>
      <c r="D85" s="8"/>
      <c r="E85" s="8"/>
      <c r="F85" s="8"/>
      <c r="G85" s="8"/>
      <c r="H85" s="8"/>
    </row>
    <row r="86" spans="1:8">
      <c r="A86" s="8"/>
      <c r="B86" s="8"/>
      <c r="C86" s="8"/>
      <c r="D86" s="8"/>
      <c r="E86" s="8"/>
      <c r="F86" s="8"/>
      <c r="G86" s="8"/>
      <c r="H86" s="8"/>
    </row>
    <row r="87" spans="1:8">
      <c r="A87" s="8"/>
      <c r="B87" s="8"/>
      <c r="C87" s="8"/>
      <c r="D87" s="8"/>
      <c r="E87" s="8"/>
      <c r="F87" s="8"/>
      <c r="G87" s="8"/>
      <c r="H87" s="8"/>
    </row>
    <row r="88" spans="1:8">
      <c r="A88" s="8"/>
      <c r="B88" s="8"/>
      <c r="C88" s="8"/>
      <c r="D88" s="8"/>
      <c r="E88" s="8"/>
      <c r="F88" s="8"/>
      <c r="G88" s="8"/>
      <c r="H88" s="8"/>
    </row>
    <row r="89" spans="1:8">
      <c r="A89" s="8"/>
      <c r="B89" s="8"/>
      <c r="C89" s="8"/>
      <c r="D89" s="8"/>
      <c r="E89" s="8"/>
      <c r="F89" s="8"/>
      <c r="G89" s="8"/>
      <c r="H89" s="8"/>
    </row>
    <row r="90" spans="1:8">
      <c r="A90" s="8"/>
      <c r="B90" s="8"/>
      <c r="C90" s="8"/>
      <c r="D90" s="8"/>
      <c r="E90" s="8"/>
      <c r="F90" s="8"/>
      <c r="G90" s="8"/>
      <c r="H90" s="8"/>
    </row>
    <row r="91" spans="1:8">
      <c r="A91" s="8"/>
      <c r="B91" s="8"/>
      <c r="C91" s="8"/>
      <c r="D91" s="8"/>
      <c r="E91" s="8"/>
      <c r="F91" s="8"/>
      <c r="G91" s="8"/>
      <c r="H91" s="8"/>
    </row>
    <row r="92" spans="1:8">
      <c r="A92" s="8"/>
      <c r="B92" s="8"/>
      <c r="C92" s="8"/>
      <c r="D92" s="8"/>
      <c r="E92" s="8"/>
      <c r="F92" s="8"/>
      <c r="G92" s="8"/>
      <c r="H92" s="8"/>
    </row>
    <row r="93" spans="1:8">
      <c r="A93" s="8"/>
      <c r="B93" s="8"/>
      <c r="C93" s="8"/>
      <c r="D93" s="8"/>
      <c r="E93" s="8"/>
      <c r="F93" s="8"/>
      <c r="G93" s="8"/>
      <c r="H93" s="8"/>
    </row>
    <row r="94" spans="1:8">
      <c r="A94" s="8"/>
      <c r="B94" s="8"/>
      <c r="C94" s="8"/>
      <c r="D94" s="8"/>
      <c r="E94" s="8"/>
      <c r="F94" s="8"/>
      <c r="G94" s="8"/>
      <c r="H94" s="8"/>
    </row>
    <row r="95" spans="1:8">
      <c r="A95" s="8"/>
      <c r="B95" s="8"/>
      <c r="C95" s="8"/>
      <c r="D95" s="8"/>
      <c r="E95" s="8"/>
      <c r="F95" s="8"/>
      <c r="G95" s="8"/>
      <c r="H95" s="8"/>
    </row>
    <row r="96" spans="1:8">
      <c r="A96" s="8"/>
      <c r="B96" s="8"/>
      <c r="C96" s="8"/>
      <c r="D96" s="8"/>
      <c r="E96" s="8"/>
      <c r="F96" s="8"/>
      <c r="G96" s="8"/>
      <c r="H96" s="8"/>
    </row>
    <row r="97" spans="1:8">
      <c r="A97" s="8"/>
      <c r="B97" s="8"/>
      <c r="C97" s="8"/>
      <c r="D97" s="8"/>
      <c r="E97" s="8"/>
      <c r="F97" s="8"/>
      <c r="G97" s="8"/>
      <c r="H97" s="8"/>
    </row>
    <row r="98" spans="1:8">
      <c r="A98" s="8"/>
      <c r="B98" s="8"/>
      <c r="C98" s="8"/>
      <c r="D98" s="8"/>
      <c r="E98" s="8"/>
      <c r="F98" s="8"/>
      <c r="G98" s="8"/>
      <c r="H98" s="8"/>
    </row>
    <row r="99" spans="1:8">
      <c r="A99" s="8"/>
      <c r="B99" s="8"/>
      <c r="C99" s="8"/>
      <c r="D99" s="8"/>
      <c r="E99" s="8"/>
      <c r="F99" s="8"/>
      <c r="G99" s="8"/>
      <c r="H99" s="8"/>
    </row>
    <row r="100" spans="1:8">
      <c r="A100" s="8"/>
      <c r="B100" s="8"/>
      <c r="C100" s="8"/>
      <c r="D100" s="8"/>
      <c r="E100" s="8"/>
      <c r="F100" s="8"/>
      <c r="G100" s="8"/>
      <c r="H100" s="8"/>
    </row>
    <row r="101" spans="1:8">
      <c r="A101" s="8"/>
      <c r="B101" s="8"/>
      <c r="C101" s="8"/>
      <c r="D101" s="8"/>
      <c r="E101" s="8"/>
      <c r="F101" s="8"/>
      <c r="G101" s="8"/>
      <c r="H101" s="8"/>
    </row>
    <row r="102" spans="1:8">
      <c r="A102" s="8"/>
      <c r="B102" s="8"/>
      <c r="C102" s="8"/>
      <c r="D102" s="8"/>
      <c r="E102" s="8"/>
      <c r="F102" s="8"/>
      <c r="G102" s="8"/>
      <c r="H102" s="8"/>
    </row>
    <row r="103" spans="1:8">
      <c r="A103" s="8"/>
      <c r="B103" s="8"/>
      <c r="C103" s="8"/>
      <c r="D103" s="8"/>
      <c r="E103" s="8"/>
      <c r="F103" s="8"/>
      <c r="G103" s="8"/>
      <c r="H103" s="8"/>
    </row>
    <row r="104" spans="1:8">
      <c r="A104" s="8"/>
      <c r="B104" s="8"/>
      <c r="C104" s="8"/>
      <c r="D104" s="8"/>
      <c r="E104" s="8"/>
      <c r="F104" s="8"/>
      <c r="G104" s="8"/>
      <c r="H104" s="8"/>
    </row>
    <row r="105" spans="1:8">
      <c r="A105" s="8"/>
      <c r="B105" s="8"/>
      <c r="C105" s="8"/>
      <c r="D105" s="8"/>
      <c r="E105" s="8"/>
      <c r="F105" s="8"/>
      <c r="G105" s="8"/>
      <c r="H105" s="8"/>
    </row>
    <row r="106" spans="1:8">
      <c r="A106" s="8"/>
      <c r="B106" s="8"/>
      <c r="C106" s="8"/>
      <c r="D106" s="8"/>
      <c r="E106" s="8"/>
      <c r="F106" s="8"/>
      <c r="G106" s="8"/>
      <c r="H106" s="8"/>
    </row>
    <row r="107" spans="1:8">
      <c r="A107" s="8"/>
      <c r="B107" s="8"/>
      <c r="C107" s="8"/>
      <c r="D107" s="8"/>
      <c r="E107" s="8"/>
      <c r="F107" s="8"/>
      <c r="G107" s="8"/>
      <c r="H107" s="8"/>
    </row>
    <row r="108" spans="1:8">
      <c r="A108" s="8"/>
      <c r="B108" s="8"/>
      <c r="C108" s="8"/>
      <c r="D108" s="8"/>
      <c r="E108" s="8"/>
      <c r="F108" s="8"/>
      <c r="G108" s="8"/>
      <c r="H108" s="8"/>
    </row>
    <row r="109" spans="1:8">
      <c r="A109" s="8"/>
      <c r="B109" s="8"/>
      <c r="C109" s="8"/>
      <c r="D109" s="8"/>
      <c r="E109" s="8"/>
      <c r="F109" s="8"/>
      <c r="G109" s="8"/>
      <c r="H109" s="8"/>
    </row>
    <row r="110" spans="1:8">
      <c r="A110" s="8"/>
      <c r="B110" s="8"/>
      <c r="C110" s="8"/>
      <c r="D110" s="8"/>
      <c r="E110" s="8"/>
      <c r="F110" s="8"/>
      <c r="G110" s="8"/>
      <c r="H110" s="8"/>
    </row>
    <row r="111" spans="1:8">
      <c r="A111" s="8"/>
      <c r="B111" s="8"/>
      <c r="C111" s="8"/>
      <c r="D111" s="8"/>
      <c r="E111" s="8"/>
      <c r="F111" s="8"/>
      <c r="G111" s="8"/>
      <c r="H111" s="8"/>
    </row>
    <row r="112" spans="1:8">
      <c r="A112" s="8"/>
      <c r="B112" s="8"/>
      <c r="C112" s="8"/>
      <c r="D112" s="8"/>
      <c r="E112" s="8"/>
      <c r="F112" s="8"/>
      <c r="G112" s="8"/>
      <c r="H112" s="8"/>
    </row>
    <row r="113" spans="1:8">
      <c r="A113" s="8"/>
      <c r="B113" s="8"/>
      <c r="C113" s="8"/>
      <c r="D113" s="8"/>
      <c r="E113" s="8"/>
      <c r="F113" s="8"/>
      <c r="G113" s="8"/>
      <c r="H113" s="8"/>
    </row>
    <row r="114" spans="1:8">
      <c r="A114" s="8"/>
      <c r="B114" s="8"/>
      <c r="C114" s="8"/>
      <c r="D114" s="8"/>
      <c r="E114" s="8"/>
      <c r="F114" s="8"/>
      <c r="G114" s="8"/>
      <c r="H114" s="8"/>
    </row>
    <row r="115" spans="1:8">
      <c r="A115" s="8"/>
      <c r="B115" s="8"/>
      <c r="C115" s="8"/>
      <c r="D115" s="8"/>
      <c r="E115" s="8"/>
      <c r="F115" s="8"/>
      <c r="G115" s="8"/>
      <c r="H115" s="8"/>
    </row>
    <row r="116" spans="1:8">
      <c r="A116" s="8"/>
      <c r="B116" s="8"/>
      <c r="C116" s="8"/>
      <c r="D116" s="8"/>
      <c r="E116" s="8"/>
      <c r="F116" s="8"/>
      <c r="G116" s="8"/>
      <c r="H116" s="8"/>
    </row>
    <row r="117" spans="1:8">
      <c r="A117" s="8"/>
      <c r="B117" s="8"/>
      <c r="C117" s="8"/>
      <c r="D117" s="8"/>
      <c r="E117" s="8"/>
      <c r="F117" s="8"/>
      <c r="G117" s="8"/>
      <c r="H117" s="8"/>
    </row>
    <row r="118" spans="1:8">
      <c r="A118" s="8"/>
      <c r="B118" s="8"/>
      <c r="C118" s="8"/>
      <c r="D118" s="8"/>
      <c r="E118" s="8"/>
      <c r="F118" s="8"/>
      <c r="G118" s="8"/>
      <c r="H118" s="8"/>
    </row>
    <row r="119" spans="1:8">
      <c r="A119" s="8"/>
      <c r="B119" s="8"/>
      <c r="C119" s="8"/>
      <c r="D119" s="8"/>
      <c r="E119" s="8"/>
      <c r="F119" s="8"/>
      <c r="G119" s="8"/>
      <c r="H119" s="8"/>
    </row>
    <row r="120" spans="1:8">
      <c r="A120" s="8"/>
      <c r="B120" s="8"/>
      <c r="C120" s="8"/>
      <c r="D120" s="8"/>
      <c r="E120" s="8"/>
      <c r="F120" s="8"/>
      <c r="G120" s="8"/>
      <c r="H120" s="8"/>
    </row>
    <row r="121" spans="1:8">
      <c r="A121" s="8"/>
      <c r="B121" s="8"/>
      <c r="C121" s="8"/>
      <c r="D121" s="8"/>
      <c r="E121" s="8"/>
      <c r="F121" s="8"/>
      <c r="G121" s="8"/>
      <c r="H121" s="8"/>
    </row>
    <row r="122" spans="1:8">
      <c r="A122" s="8"/>
      <c r="B122" s="8"/>
      <c r="C122" s="8"/>
      <c r="D122" s="8"/>
      <c r="E122" s="8"/>
      <c r="F122" s="8"/>
      <c r="G122" s="8"/>
      <c r="H122" s="8"/>
    </row>
    <row r="123" spans="1:8">
      <c r="A123" s="8"/>
      <c r="B123" s="8"/>
      <c r="C123" s="8"/>
      <c r="D123" s="8"/>
      <c r="E123" s="8"/>
      <c r="F123" s="8"/>
      <c r="G123" s="8"/>
      <c r="H123" s="8"/>
    </row>
    <row r="124" spans="1:8">
      <c r="A124" s="8"/>
      <c r="B124" s="8"/>
      <c r="C124" s="8"/>
      <c r="D124" s="8"/>
      <c r="E124" s="8"/>
      <c r="F124" s="8"/>
      <c r="G124" s="8"/>
      <c r="H124" s="8"/>
    </row>
    <row r="125" spans="1:8">
      <c r="A125" s="8"/>
      <c r="B125" s="8"/>
      <c r="C125" s="8"/>
      <c r="D125" s="8"/>
      <c r="E125" s="8"/>
      <c r="F125" s="8"/>
      <c r="G125" s="8"/>
      <c r="H125" s="8"/>
    </row>
    <row r="126" spans="1:8">
      <c r="A126" s="8"/>
      <c r="B126" s="8"/>
      <c r="C126" s="8"/>
      <c r="D126" s="8"/>
      <c r="E126" s="8"/>
      <c r="F126" s="8"/>
      <c r="G126" s="8"/>
      <c r="H126" s="8"/>
    </row>
    <row r="127" spans="1:8">
      <c r="A127" s="8"/>
      <c r="B127" s="8"/>
      <c r="C127" s="8"/>
      <c r="D127" s="8"/>
      <c r="E127" s="8"/>
      <c r="F127" s="8"/>
      <c r="G127" s="8"/>
      <c r="H127" s="8"/>
    </row>
    <row r="128" spans="1:8">
      <c r="A128" s="8"/>
      <c r="B128" s="8"/>
      <c r="C128" s="8"/>
      <c r="D128" s="8"/>
      <c r="E128" s="8"/>
      <c r="F128" s="8"/>
      <c r="G128" s="8"/>
      <c r="H128" s="8"/>
    </row>
    <row r="129" spans="1:8">
      <c r="A129" s="8"/>
      <c r="B129" s="8"/>
      <c r="C129" s="8"/>
      <c r="D129" s="8"/>
      <c r="E129" s="8"/>
      <c r="F129" s="8"/>
      <c r="G129" s="8"/>
      <c r="H129" s="8"/>
    </row>
    <row r="130" spans="1:8">
      <c r="A130" s="8"/>
      <c r="B130" s="8"/>
      <c r="C130" s="8"/>
      <c r="D130" s="8"/>
      <c r="E130" s="8"/>
      <c r="F130" s="8"/>
      <c r="G130" s="8"/>
      <c r="H130" s="8"/>
    </row>
    <row r="131" spans="1:8">
      <c r="A131" s="8"/>
      <c r="B131" s="8"/>
      <c r="C131" s="8"/>
      <c r="D131" s="8"/>
      <c r="E131" s="8"/>
      <c r="F131" s="8"/>
      <c r="G131" s="8"/>
      <c r="H131" s="8"/>
    </row>
    <row r="132" spans="1:8">
      <c r="A132" s="8"/>
      <c r="B132" s="8"/>
      <c r="C132" s="8"/>
      <c r="D132" s="8"/>
      <c r="E132" s="8"/>
      <c r="F132" s="8"/>
      <c r="G132" s="8"/>
      <c r="H132" s="8"/>
    </row>
    <row r="133" spans="1:8">
      <c r="A133" s="8"/>
      <c r="B133" s="8"/>
      <c r="C133" s="8"/>
      <c r="D133" s="8"/>
      <c r="E133" s="8"/>
      <c r="F133" s="8"/>
      <c r="G133" s="8"/>
      <c r="H133" s="8"/>
    </row>
    <row r="134" spans="1:8">
      <c r="A134" s="8"/>
      <c r="B134" s="8"/>
      <c r="C134" s="8"/>
      <c r="D134" s="8"/>
      <c r="E134" s="8"/>
      <c r="F134" s="8"/>
      <c r="G134" s="8"/>
      <c r="H134" s="8"/>
    </row>
    <row r="135" spans="1:8">
      <c r="A135" s="8"/>
      <c r="B135" s="8"/>
      <c r="C135" s="8"/>
      <c r="D135" s="8"/>
      <c r="E135" s="8"/>
      <c r="F135" s="8"/>
      <c r="G135" s="8"/>
      <c r="H135" s="8"/>
    </row>
    <row r="136" spans="1:8">
      <c r="A136" s="8"/>
      <c r="B136" s="8"/>
      <c r="C136" s="8"/>
      <c r="D136" s="8"/>
      <c r="E136" s="8"/>
      <c r="F136" s="8"/>
      <c r="G136" s="8"/>
      <c r="H136" s="8"/>
    </row>
    <row r="137" spans="1:8">
      <c r="A137" s="8"/>
      <c r="B137" s="8"/>
      <c r="C137" s="8"/>
      <c r="D137" s="8"/>
      <c r="E137" s="8"/>
      <c r="F137" s="8"/>
      <c r="G137" s="8"/>
      <c r="H137" s="8"/>
    </row>
    <row r="138" spans="1:8">
      <c r="A138" s="8"/>
      <c r="B138" s="8"/>
      <c r="C138" s="8"/>
      <c r="D138" s="8"/>
      <c r="E138" s="8"/>
      <c r="F138" s="8"/>
      <c r="G138" s="8"/>
      <c r="H138" s="8"/>
    </row>
    <row r="139" spans="1:8">
      <c r="A139" s="8"/>
      <c r="B139" s="8"/>
      <c r="C139" s="8"/>
      <c r="D139" s="8"/>
      <c r="E139" s="8"/>
      <c r="F139" s="8"/>
      <c r="G139" s="8"/>
      <c r="H139" s="8"/>
    </row>
    <row r="140" spans="1:8">
      <c r="A140" s="8"/>
      <c r="B140" s="8"/>
      <c r="C140" s="8"/>
      <c r="D140" s="8"/>
      <c r="E140" s="8"/>
      <c r="F140" s="8"/>
      <c r="G140" s="8"/>
      <c r="H140" s="8"/>
    </row>
    <row r="141" spans="1:8">
      <c r="A141" s="8"/>
      <c r="B141" s="8"/>
      <c r="C141" s="8"/>
      <c r="D141" s="8"/>
      <c r="E141" s="8"/>
      <c r="F141" s="8"/>
      <c r="G141" s="8"/>
      <c r="H141" s="8"/>
    </row>
    <row r="142" spans="1:8">
      <c r="A142" s="8"/>
      <c r="B142" s="8"/>
      <c r="C142" s="8"/>
      <c r="D142" s="8"/>
      <c r="E142" s="8"/>
      <c r="F142" s="8"/>
      <c r="G142" s="8"/>
      <c r="H142" s="8"/>
    </row>
    <row r="143" spans="1:8">
      <c r="A143" s="8"/>
      <c r="B143" s="8"/>
      <c r="C143" s="8"/>
      <c r="D143" s="8"/>
      <c r="E143" s="8"/>
      <c r="F143" s="8"/>
      <c r="G143" s="8"/>
      <c r="H143" s="8"/>
    </row>
    <row r="144" spans="1:8">
      <c r="A144" s="8"/>
      <c r="B144" s="8"/>
      <c r="C144" s="8"/>
      <c r="D144" s="8"/>
      <c r="E144" s="8"/>
      <c r="F144" s="8"/>
      <c r="G144" s="8"/>
      <c r="H144" s="8"/>
    </row>
    <row r="145" spans="1:8">
      <c r="A145" s="8"/>
      <c r="B145" s="8"/>
      <c r="C145" s="8"/>
      <c r="D145" s="8"/>
      <c r="E145" s="8"/>
      <c r="F145" s="8"/>
      <c r="G145" s="8"/>
      <c r="H145" s="8"/>
    </row>
    <row r="146" spans="1:8">
      <c r="A146" s="8"/>
      <c r="B146" s="8"/>
      <c r="C146" s="8"/>
      <c r="D146" s="8"/>
      <c r="E146" s="8"/>
      <c r="F146" s="8"/>
      <c r="G146" s="8"/>
      <c r="H146" s="8"/>
    </row>
    <row r="147" spans="1:8">
      <c r="A147" s="8"/>
      <c r="B147" s="8"/>
      <c r="C147" s="8"/>
      <c r="D147" s="8"/>
      <c r="E147" s="8"/>
      <c r="F147" s="8"/>
      <c r="G147" s="8"/>
      <c r="H147" s="8"/>
    </row>
    <row r="148" spans="1:8">
      <c r="A148" s="8"/>
      <c r="B148" s="8"/>
      <c r="C148" s="8"/>
      <c r="D148" s="8"/>
      <c r="E148" s="8"/>
      <c r="F148" s="8"/>
      <c r="G148" s="8"/>
      <c r="H148" s="8"/>
    </row>
    <row r="149" spans="1:8">
      <c r="A149" s="8"/>
      <c r="B149" s="8"/>
      <c r="C149" s="8"/>
      <c r="D149" s="8"/>
      <c r="E149" s="8"/>
      <c r="F149" s="8"/>
      <c r="G149" s="8"/>
      <c r="H149" s="8"/>
    </row>
    <row r="150" spans="1:8">
      <c r="A150" s="8"/>
      <c r="B150" s="8"/>
      <c r="C150" s="8"/>
      <c r="D150" s="8"/>
      <c r="E150" s="8"/>
      <c r="F150" s="8"/>
      <c r="G150" s="8"/>
      <c r="H150" s="8"/>
    </row>
    <row r="151" spans="1:8">
      <c r="A151" s="8"/>
      <c r="B151" s="8"/>
      <c r="C151" s="8"/>
      <c r="D151" s="8"/>
      <c r="E151" s="8"/>
      <c r="F151" s="8"/>
      <c r="G151" s="8"/>
      <c r="H151" s="8"/>
    </row>
    <row r="152" spans="1:8">
      <c r="A152" s="8"/>
      <c r="B152" s="8"/>
      <c r="C152" s="8"/>
      <c r="D152" s="8"/>
      <c r="E152" s="8"/>
      <c r="F152" s="8"/>
      <c r="G152" s="8"/>
      <c r="H152" s="8"/>
    </row>
    <row r="153" spans="1:8">
      <c r="A153" s="8"/>
      <c r="B153" s="8"/>
      <c r="C153" s="8"/>
      <c r="D153" s="8"/>
      <c r="E153" s="8"/>
      <c r="F153" s="8"/>
      <c r="G153" s="8"/>
      <c r="H153" s="8"/>
    </row>
    <row r="154" spans="1:8">
      <c r="A154" s="8"/>
      <c r="B154" s="8"/>
      <c r="C154" s="8"/>
      <c r="D154" s="8"/>
      <c r="E154" s="8"/>
      <c r="F154" s="8"/>
      <c r="G154" s="8"/>
      <c r="H154" s="8"/>
    </row>
    <row r="155" spans="1:8">
      <c r="A155" s="8"/>
      <c r="B155" s="8"/>
      <c r="C155" s="8"/>
      <c r="D155" s="8"/>
      <c r="E155" s="8"/>
      <c r="F155" s="8"/>
      <c r="G155" s="8"/>
      <c r="H155" s="8"/>
    </row>
    <row r="156" spans="1:8">
      <c r="A156" s="8"/>
      <c r="B156" s="8"/>
      <c r="C156" s="8"/>
      <c r="D156" s="8"/>
      <c r="E156" s="8"/>
      <c r="F156" s="8"/>
      <c r="G156" s="8"/>
      <c r="H156" s="8"/>
    </row>
    <row r="157" spans="1:8">
      <c r="A157" s="8"/>
      <c r="B157" s="8"/>
      <c r="C157" s="8"/>
      <c r="D157" s="8"/>
      <c r="E157" s="8"/>
      <c r="F157" s="8"/>
      <c r="G157" s="8"/>
      <c r="H157" s="8"/>
    </row>
    <row r="158" spans="1:8">
      <c r="A158" s="8"/>
      <c r="B158" s="8"/>
      <c r="C158" s="8"/>
      <c r="D158" s="8"/>
      <c r="E158" s="8"/>
      <c r="F158" s="8"/>
      <c r="G158" s="8"/>
      <c r="H158" s="8"/>
    </row>
    <row r="159" spans="1:8">
      <c r="A159" s="8"/>
      <c r="B159" s="8"/>
      <c r="C159" s="8"/>
      <c r="D159" s="8"/>
      <c r="E159" s="8"/>
      <c r="F159" s="8"/>
      <c r="G159" s="8"/>
      <c r="H159" s="8"/>
    </row>
    <row r="160" spans="1:8">
      <c r="A160" s="8"/>
      <c r="B160" s="8"/>
      <c r="C160" s="8"/>
      <c r="D160" s="8"/>
      <c r="E160" s="8"/>
      <c r="F160" s="8"/>
      <c r="G160" s="8"/>
      <c r="H160" s="8"/>
    </row>
    <row r="161" spans="1:8">
      <c r="A161" s="8"/>
      <c r="B161" s="8"/>
      <c r="C161" s="8"/>
      <c r="D161" s="8"/>
      <c r="E161" s="8"/>
      <c r="F161" s="8"/>
      <c r="G161" s="8"/>
      <c r="H161" s="8"/>
    </row>
    <row r="162" spans="1:8">
      <c r="A162" s="8"/>
      <c r="B162" s="8"/>
      <c r="C162" s="8"/>
      <c r="D162" s="8"/>
      <c r="E162" s="8"/>
      <c r="F162" s="8"/>
      <c r="G162" s="8"/>
      <c r="H162" s="8"/>
    </row>
    <row r="163" spans="1:8">
      <c r="A163" s="8"/>
      <c r="B163" s="8"/>
      <c r="C163" s="8"/>
      <c r="D163" s="8"/>
      <c r="E163" s="8"/>
      <c r="F163" s="8"/>
      <c r="G163" s="8"/>
      <c r="H163" s="8"/>
    </row>
    <row r="164" spans="1:8">
      <c r="A164" s="8"/>
      <c r="B164" s="8"/>
      <c r="C164" s="8"/>
      <c r="D164" s="8"/>
      <c r="E164" s="8"/>
      <c r="F164" s="8"/>
      <c r="G164" s="8"/>
      <c r="H164" s="8"/>
    </row>
    <row r="165" spans="1:8">
      <c r="A165" s="8"/>
      <c r="B165" s="8"/>
      <c r="C165" s="8"/>
      <c r="D165" s="8"/>
      <c r="E165" s="8"/>
      <c r="F165" s="8"/>
      <c r="G165" s="8"/>
      <c r="H165" s="8"/>
    </row>
    <row r="166" spans="1:8">
      <c r="A166" s="8"/>
      <c r="B166" s="8"/>
      <c r="C166" s="8"/>
      <c r="D166" s="8"/>
      <c r="E166" s="8"/>
      <c r="F166" s="8"/>
      <c r="G166" s="8"/>
      <c r="H166" s="8"/>
    </row>
    <row r="167" spans="1:8">
      <c r="A167" s="8"/>
      <c r="B167" s="8"/>
      <c r="C167" s="8"/>
      <c r="D167" s="8"/>
      <c r="E167" s="8"/>
      <c r="F167" s="8"/>
      <c r="G167" s="8"/>
      <c r="H167" s="8"/>
    </row>
    <row r="168" spans="1:8">
      <c r="A168" s="8"/>
      <c r="B168" s="8"/>
      <c r="C168" s="8"/>
      <c r="D168" s="8"/>
      <c r="E168" s="8"/>
      <c r="F168" s="8"/>
      <c r="G168" s="8"/>
      <c r="H168" s="8"/>
    </row>
    <row r="169" spans="1:8">
      <c r="A169" s="8"/>
      <c r="B169" s="8"/>
      <c r="C169" s="8"/>
      <c r="D169" s="8"/>
      <c r="E169" s="8"/>
      <c r="F169" s="8"/>
      <c r="G169" s="8"/>
      <c r="H169" s="8"/>
    </row>
    <row r="170" spans="1:8">
      <c r="A170" s="8"/>
      <c r="B170" s="8"/>
      <c r="C170" s="8"/>
      <c r="D170" s="8"/>
      <c r="E170" s="8"/>
      <c r="F170" s="8"/>
      <c r="G170" s="8"/>
      <c r="H170" s="8"/>
    </row>
    <row r="171" spans="1:8">
      <c r="A171" s="8"/>
      <c r="B171" s="8"/>
      <c r="C171" s="8"/>
      <c r="D171" s="8"/>
      <c r="E171" s="8"/>
      <c r="F171" s="8"/>
      <c r="G171" s="8"/>
      <c r="H171" s="8"/>
    </row>
    <row r="172" spans="1:8">
      <c r="A172" s="8"/>
      <c r="B172" s="8"/>
      <c r="C172" s="8"/>
      <c r="D172" s="8"/>
      <c r="E172" s="8"/>
      <c r="F172" s="8"/>
      <c r="G172" s="8"/>
      <c r="H172" s="8"/>
    </row>
    <row r="173" spans="1:8">
      <c r="A173" s="8"/>
      <c r="B173" s="8"/>
      <c r="C173" s="8"/>
      <c r="D173" s="8"/>
      <c r="E173" s="8"/>
      <c r="F173" s="8"/>
      <c r="G173" s="8"/>
      <c r="H173" s="8"/>
    </row>
    <row r="174" spans="1:8">
      <c r="A174" s="8"/>
      <c r="B174" s="8"/>
      <c r="C174" s="8"/>
      <c r="D174" s="8"/>
      <c r="E174" s="8"/>
      <c r="F174" s="8"/>
      <c r="G174" s="8"/>
      <c r="H174" s="8"/>
    </row>
    <row r="175" spans="1:8">
      <c r="A175" s="8"/>
      <c r="B175" s="8"/>
      <c r="C175" s="8"/>
      <c r="D175" s="8"/>
      <c r="E175" s="8"/>
      <c r="F175" s="8"/>
      <c r="G175" s="8"/>
      <c r="H175" s="8"/>
    </row>
    <row r="176" spans="1:8">
      <c r="A176" s="8"/>
      <c r="B176" s="8"/>
      <c r="C176" s="8"/>
      <c r="D176" s="8"/>
      <c r="E176" s="8"/>
      <c r="F176" s="8"/>
      <c r="G176" s="8"/>
      <c r="H176" s="8"/>
    </row>
    <row r="177" spans="1:8">
      <c r="A177" s="8"/>
      <c r="B177" s="8"/>
      <c r="C177" s="8"/>
      <c r="D177" s="8"/>
      <c r="E177" s="8"/>
      <c r="F177" s="8"/>
      <c r="G177" s="8"/>
      <c r="H177" s="8"/>
    </row>
    <row r="178" spans="1:8">
      <c r="A178" s="8"/>
      <c r="B178" s="8"/>
      <c r="C178" s="8"/>
      <c r="D178" s="8"/>
      <c r="E178" s="8"/>
      <c r="F178" s="8"/>
      <c r="G178" s="8"/>
      <c r="H178" s="8"/>
    </row>
    <row r="179" spans="1:8">
      <c r="A179" s="8"/>
      <c r="B179" s="8"/>
      <c r="C179" s="8"/>
      <c r="D179" s="8"/>
      <c r="E179" s="8"/>
      <c r="F179" s="8"/>
      <c r="G179" s="8"/>
      <c r="H179" s="8"/>
    </row>
    <row r="180" spans="1:8">
      <c r="A180" s="8"/>
      <c r="B180" s="8"/>
      <c r="C180" s="8"/>
      <c r="D180" s="8"/>
      <c r="E180" s="8"/>
      <c r="F180" s="8"/>
      <c r="G180" s="8"/>
      <c r="H180" s="8"/>
    </row>
    <row r="181" spans="1:8">
      <c r="A181" s="8"/>
      <c r="B181" s="8"/>
      <c r="C181" s="8"/>
      <c r="D181" s="8"/>
      <c r="E181" s="8"/>
      <c r="F181" s="8"/>
      <c r="G181" s="8"/>
      <c r="H181" s="8"/>
    </row>
    <row r="182" spans="1:8">
      <c r="A182" s="8"/>
      <c r="B182" s="8"/>
      <c r="C182" s="8"/>
      <c r="D182" s="8"/>
      <c r="E182" s="8"/>
      <c r="F182" s="8"/>
      <c r="G182" s="8"/>
      <c r="H182" s="8"/>
    </row>
    <row r="183" spans="1:8">
      <c r="A183" s="8"/>
      <c r="B183" s="8"/>
      <c r="C183" s="8"/>
      <c r="D183" s="8"/>
      <c r="E183" s="8"/>
      <c r="F183" s="8"/>
      <c r="G183" s="8"/>
      <c r="H183" s="8"/>
    </row>
    <row r="184" spans="1:8">
      <c r="A184" s="8"/>
      <c r="B184" s="8"/>
      <c r="C184" s="8"/>
      <c r="D184" s="8"/>
      <c r="E184" s="8"/>
      <c r="F184" s="8"/>
      <c r="G184" s="8"/>
      <c r="H184" s="8"/>
    </row>
    <row r="185" spans="1:8">
      <c r="A185" s="8"/>
      <c r="B185" s="8"/>
      <c r="C185" s="8"/>
      <c r="D185" s="8"/>
      <c r="E185" s="8"/>
      <c r="F185" s="8"/>
      <c r="G185" s="8"/>
      <c r="H185" s="8"/>
    </row>
    <row r="186" spans="1:8">
      <c r="A186" s="8"/>
      <c r="B186" s="8"/>
      <c r="C186" s="8"/>
      <c r="D186" s="8"/>
      <c r="E186" s="8"/>
      <c r="F186" s="8"/>
      <c r="G186" s="8"/>
      <c r="H186" s="8"/>
    </row>
    <row r="187" spans="1:8">
      <c r="A187" s="8"/>
      <c r="B187" s="8"/>
      <c r="C187" s="8"/>
      <c r="D187" s="8"/>
      <c r="E187" s="8"/>
      <c r="F187" s="8"/>
      <c r="G187" s="8"/>
      <c r="H187" s="8"/>
    </row>
    <row r="188" spans="1:8">
      <c r="A188" s="8"/>
      <c r="B188" s="8"/>
      <c r="C188" s="8"/>
      <c r="D188" s="8"/>
      <c r="E188" s="8"/>
      <c r="F188" s="8"/>
      <c r="G188" s="8"/>
      <c r="H188" s="8"/>
    </row>
    <row r="189" spans="1:8">
      <c r="A189" s="8"/>
      <c r="B189" s="8"/>
      <c r="C189" s="8"/>
      <c r="D189" s="8"/>
      <c r="E189" s="8"/>
      <c r="F189" s="8"/>
      <c r="G189" s="8"/>
      <c r="H189" s="8"/>
    </row>
    <row r="190" spans="1:8">
      <c r="A190" s="8"/>
      <c r="B190" s="8"/>
      <c r="C190" s="8"/>
      <c r="D190" s="8"/>
      <c r="E190" s="8"/>
      <c r="F190" s="8"/>
      <c r="G190" s="8"/>
      <c r="H190" s="8"/>
    </row>
    <row r="191" spans="1:8">
      <c r="A191" s="8"/>
      <c r="B191" s="8"/>
      <c r="C191" s="8"/>
      <c r="D191" s="8"/>
      <c r="E191" s="8"/>
      <c r="F191" s="8"/>
      <c r="G191" s="8"/>
      <c r="H191" s="8"/>
    </row>
    <row r="192" spans="1:8">
      <c r="A192" s="8"/>
      <c r="B192" s="8"/>
      <c r="C192" s="8"/>
      <c r="D192" s="8"/>
      <c r="E192" s="8"/>
      <c r="F192" s="8"/>
      <c r="G192" s="8"/>
      <c r="H192" s="8"/>
    </row>
    <row r="193" spans="1:8">
      <c r="A193" s="8"/>
      <c r="B193" s="8"/>
      <c r="C193" s="8"/>
      <c r="D193" s="8"/>
      <c r="E193" s="8"/>
      <c r="F193" s="8"/>
      <c r="G193" s="8"/>
      <c r="H193" s="8"/>
    </row>
    <row r="194" spans="1:8">
      <c r="A194" s="8"/>
      <c r="B194" s="8"/>
      <c r="C194" s="8"/>
      <c r="D194" s="8"/>
      <c r="E194" s="8"/>
      <c r="F194" s="8"/>
      <c r="G194" s="8"/>
      <c r="H194" s="8"/>
    </row>
    <row r="195" spans="1:8">
      <c r="A195" s="8"/>
      <c r="B195" s="8"/>
      <c r="C195" s="8"/>
      <c r="D195" s="8"/>
      <c r="E195" s="8"/>
      <c r="F195" s="8"/>
      <c r="G195" s="8"/>
      <c r="H195" s="8"/>
    </row>
    <row r="196" spans="1:8">
      <c r="A196" s="8"/>
      <c r="B196" s="8"/>
      <c r="C196" s="8"/>
      <c r="D196" s="8"/>
      <c r="E196" s="8"/>
      <c r="F196" s="8"/>
      <c r="G196" s="8"/>
      <c r="H196" s="8"/>
    </row>
    <row r="197" spans="1:8">
      <c r="A197" s="8"/>
      <c r="B197" s="8"/>
      <c r="C197" s="8"/>
      <c r="D197" s="8"/>
      <c r="E197" s="8"/>
      <c r="F197" s="8"/>
      <c r="G197" s="8"/>
      <c r="H197" s="8"/>
    </row>
    <row r="198" spans="1:8">
      <c r="A198" s="8"/>
      <c r="B198" s="8"/>
      <c r="C198" s="8"/>
      <c r="D198" s="8"/>
      <c r="E198" s="8"/>
      <c r="F198" s="8"/>
      <c r="G198" s="8"/>
      <c r="H198" s="8"/>
    </row>
    <row r="199" spans="1:8">
      <c r="A199" s="8"/>
      <c r="B199" s="8"/>
      <c r="C199" s="8"/>
      <c r="D199" s="8"/>
      <c r="E199" s="8"/>
      <c r="F199" s="8"/>
      <c r="G199" s="8"/>
      <c r="H199" s="8"/>
    </row>
    <row r="200" spans="1:8">
      <c r="A200" s="8"/>
      <c r="B200" s="8"/>
      <c r="C200" s="8"/>
      <c r="D200" s="8"/>
      <c r="E200" s="8"/>
      <c r="F200" s="8"/>
      <c r="G200" s="8"/>
      <c r="H200" s="8"/>
    </row>
    <row r="201" spans="1:8">
      <c r="A201" s="8"/>
      <c r="B201" s="8"/>
      <c r="C201" s="8"/>
      <c r="D201" s="8"/>
      <c r="E201" s="8"/>
      <c r="F201" s="8"/>
      <c r="G201" s="8"/>
      <c r="H201" s="8"/>
    </row>
    <row r="202" spans="1:8">
      <c r="A202" s="8"/>
      <c r="B202" s="8"/>
      <c r="C202" s="8"/>
      <c r="D202" s="8"/>
      <c r="E202" s="8"/>
      <c r="F202" s="8"/>
      <c r="G202" s="8"/>
      <c r="H202" s="8"/>
    </row>
    <row r="203" spans="1:8">
      <c r="A203" s="8"/>
      <c r="B203" s="8"/>
      <c r="C203" s="8"/>
      <c r="D203" s="8"/>
      <c r="E203" s="8"/>
      <c r="F203" s="8"/>
      <c r="G203" s="8"/>
      <c r="H203" s="8"/>
    </row>
    <row r="204" spans="1:8">
      <c r="A204" s="8"/>
      <c r="B204" s="8"/>
      <c r="C204" s="8"/>
      <c r="D204" s="8"/>
      <c r="E204" s="8"/>
      <c r="F204" s="8"/>
      <c r="G204" s="8"/>
      <c r="H204" s="8"/>
    </row>
    <row r="205" spans="1:8">
      <c r="A205" s="8"/>
      <c r="B205" s="8"/>
      <c r="C205" s="8"/>
      <c r="D205" s="8"/>
      <c r="E205" s="8"/>
      <c r="F205" s="8"/>
      <c r="G205" s="8"/>
      <c r="H205" s="8"/>
    </row>
    <row r="206" spans="1:8">
      <c r="A206" s="8"/>
      <c r="B206" s="8"/>
      <c r="C206" s="8"/>
      <c r="D206" s="8"/>
      <c r="E206" s="8"/>
      <c r="F206" s="8"/>
      <c r="G206" s="8"/>
      <c r="H206" s="8"/>
    </row>
    <row r="207" spans="1:8">
      <c r="A207" s="8"/>
      <c r="B207" s="8"/>
      <c r="C207" s="8"/>
      <c r="D207" s="8"/>
      <c r="E207" s="8"/>
      <c r="F207" s="8"/>
      <c r="G207" s="8"/>
      <c r="H207" s="8"/>
    </row>
    <row r="208" spans="1:8">
      <c r="A208" s="8"/>
      <c r="B208" s="8"/>
      <c r="C208" s="8"/>
      <c r="D208" s="8"/>
      <c r="E208" s="8"/>
      <c r="F208" s="8"/>
      <c r="G208" s="8"/>
      <c r="H208" s="8"/>
    </row>
    <row r="209" spans="1:8">
      <c r="A209" s="8"/>
      <c r="B209" s="8"/>
      <c r="C209" s="8"/>
      <c r="D209" s="8"/>
      <c r="E209" s="8"/>
      <c r="F209" s="8"/>
      <c r="G209" s="8"/>
      <c r="H209" s="8"/>
    </row>
    <row r="210" spans="1:8">
      <c r="A210" s="8"/>
      <c r="B210" s="8"/>
      <c r="C210" s="8"/>
      <c r="D210" s="8"/>
      <c r="E210" s="8"/>
      <c r="F210" s="8"/>
      <c r="G210" s="8"/>
      <c r="H210" s="8"/>
    </row>
    <row r="211" spans="1:8">
      <c r="A211" s="8"/>
      <c r="B211" s="8"/>
      <c r="C211" s="8"/>
      <c r="D211" s="8"/>
      <c r="E211" s="8"/>
      <c r="F211" s="8"/>
      <c r="G211" s="8"/>
      <c r="H211" s="8"/>
    </row>
    <row r="212" spans="1:8">
      <c r="A212" s="8"/>
      <c r="B212" s="8"/>
      <c r="C212" s="8"/>
      <c r="D212" s="8"/>
      <c r="E212" s="8"/>
      <c r="F212" s="8"/>
      <c r="G212" s="8"/>
      <c r="H212" s="8"/>
    </row>
    <row r="213" spans="1:8">
      <c r="A213" s="8"/>
      <c r="B213" s="8"/>
      <c r="C213" s="8"/>
      <c r="D213" s="8"/>
      <c r="E213" s="8"/>
      <c r="F213" s="8"/>
      <c r="G213" s="8"/>
      <c r="H213" s="8"/>
    </row>
    <row r="214" spans="1:8">
      <c r="A214" s="8"/>
      <c r="B214" s="8"/>
      <c r="C214" s="8"/>
      <c r="D214" s="8"/>
      <c r="E214" s="8"/>
      <c r="F214" s="8"/>
      <c r="G214" s="8"/>
      <c r="H214" s="8"/>
    </row>
    <row r="215" spans="1:8">
      <c r="A215" s="8"/>
      <c r="B215" s="8"/>
      <c r="C215" s="8"/>
      <c r="D215" s="8"/>
      <c r="E215" s="8"/>
      <c r="F215" s="8"/>
      <c r="G215" s="8"/>
      <c r="H215" s="8"/>
    </row>
    <row r="216" spans="1:8">
      <c r="A216" s="8"/>
      <c r="B216" s="8"/>
      <c r="C216" s="8"/>
      <c r="D216" s="8"/>
      <c r="E216" s="8"/>
      <c r="F216" s="8"/>
      <c r="G216" s="8"/>
      <c r="H216" s="8"/>
    </row>
    <row r="217" spans="1:8">
      <c r="A217" s="8"/>
      <c r="B217" s="8"/>
      <c r="C217" s="8"/>
      <c r="D217" s="8"/>
      <c r="E217" s="8"/>
      <c r="F217" s="8"/>
      <c r="G217" s="8"/>
      <c r="H217" s="8"/>
    </row>
    <row r="218" spans="1:8">
      <c r="A218" s="8"/>
      <c r="B218" s="8"/>
      <c r="C218" s="8"/>
      <c r="D218" s="8"/>
      <c r="E218" s="8"/>
      <c r="F218" s="8"/>
      <c r="G218" s="8"/>
      <c r="H218" s="8"/>
    </row>
    <row r="219" spans="1:8">
      <c r="A219" s="8"/>
      <c r="B219" s="8"/>
      <c r="C219" s="8"/>
      <c r="D219" s="8"/>
      <c r="E219" s="8"/>
      <c r="F219" s="8"/>
      <c r="G219" s="8"/>
      <c r="H219" s="8"/>
    </row>
    <row r="220" spans="1:8">
      <c r="A220" s="8"/>
      <c r="B220" s="8"/>
      <c r="C220" s="8"/>
      <c r="D220" s="8"/>
      <c r="E220" s="8"/>
      <c r="F220" s="8"/>
      <c r="G220" s="8"/>
      <c r="H220" s="8"/>
    </row>
    <row r="221" spans="1:8">
      <c r="A221" s="8"/>
      <c r="B221" s="8"/>
      <c r="C221" s="8"/>
      <c r="D221" s="8"/>
      <c r="E221" s="8"/>
      <c r="F221" s="8"/>
      <c r="G221" s="8"/>
      <c r="H221" s="8"/>
    </row>
    <row r="222" spans="1:8">
      <c r="A222" s="8"/>
      <c r="B222" s="8"/>
      <c r="C222" s="8"/>
      <c r="D222" s="8"/>
      <c r="E222" s="8"/>
      <c r="F222" s="8"/>
      <c r="G222" s="8"/>
      <c r="H222" s="8"/>
    </row>
    <row r="223" spans="1:8">
      <c r="A223" s="8"/>
      <c r="B223" s="8"/>
      <c r="C223" s="8"/>
      <c r="D223" s="8"/>
      <c r="E223" s="8"/>
      <c r="F223" s="8"/>
      <c r="G223" s="8"/>
      <c r="H223" s="8"/>
    </row>
    <row r="224" spans="1:8">
      <c r="A224" s="8"/>
      <c r="B224" s="8"/>
      <c r="C224" s="8"/>
      <c r="D224" s="8"/>
      <c r="E224" s="8"/>
      <c r="F224" s="8"/>
      <c r="G224" s="8"/>
      <c r="H224" s="8"/>
    </row>
    <row r="225" spans="1:8">
      <c r="A225" s="8"/>
      <c r="B225" s="8"/>
      <c r="C225" s="8"/>
      <c r="D225" s="8"/>
      <c r="E225" s="8"/>
      <c r="F225" s="8"/>
      <c r="G225" s="8"/>
      <c r="H225" s="8"/>
    </row>
    <row r="226" spans="1:8">
      <c r="A226" s="8"/>
      <c r="B226" s="8"/>
      <c r="C226" s="8"/>
      <c r="D226" s="8"/>
      <c r="E226" s="8"/>
      <c r="F226" s="8"/>
      <c r="G226" s="8"/>
      <c r="H226" s="8"/>
    </row>
    <row r="227" spans="1:8">
      <c r="A227" s="8"/>
      <c r="B227" s="8"/>
      <c r="C227" s="8"/>
      <c r="D227" s="8"/>
      <c r="E227" s="8"/>
      <c r="F227" s="8"/>
      <c r="G227" s="8"/>
      <c r="H227" s="8"/>
    </row>
    <row r="228" spans="1:8">
      <c r="A228" s="8"/>
      <c r="B228" s="8"/>
      <c r="C228" s="8"/>
      <c r="D228" s="8"/>
      <c r="E228" s="8"/>
      <c r="F228" s="8"/>
      <c r="G228" s="8"/>
      <c r="H228" s="8"/>
    </row>
    <row r="229" spans="1:8">
      <c r="A229" s="8"/>
      <c r="B229" s="8"/>
      <c r="C229" s="8"/>
      <c r="D229" s="8"/>
      <c r="E229" s="8"/>
      <c r="F229" s="8"/>
      <c r="G229" s="8"/>
      <c r="H229" s="8"/>
    </row>
    <row r="230" spans="1:8">
      <c r="A230" s="8"/>
      <c r="B230" s="8"/>
      <c r="C230" s="8"/>
      <c r="D230" s="8"/>
      <c r="E230" s="8"/>
      <c r="F230" s="8"/>
      <c r="G230" s="8"/>
      <c r="H230" s="8"/>
    </row>
    <row r="231" spans="1:8">
      <c r="A231" s="8"/>
      <c r="B231" s="8"/>
      <c r="C231" s="8"/>
      <c r="D231" s="8"/>
      <c r="E231" s="8"/>
      <c r="F231" s="8"/>
      <c r="G231" s="8"/>
      <c r="H231" s="8"/>
    </row>
    <row r="232" spans="1:8">
      <c r="A232" s="8"/>
      <c r="B232" s="8"/>
      <c r="C232" s="8"/>
      <c r="D232" s="8"/>
      <c r="E232" s="8"/>
      <c r="F232" s="8"/>
      <c r="G232" s="8"/>
      <c r="H232" s="8"/>
    </row>
    <row r="233" spans="1:8">
      <c r="A233" s="8"/>
      <c r="B233" s="8"/>
      <c r="C233" s="8"/>
      <c r="D233" s="8"/>
      <c r="E233" s="8"/>
      <c r="F233" s="8"/>
      <c r="G233" s="8"/>
      <c r="H233" s="8"/>
    </row>
    <row r="234" spans="1:8">
      <c r="A234" s="8"/>
      <c r="B234" s="8"/>
      <c r="C234" s="8"/>
      <c r="D234" s="8"/>
      <c r="E234" s="8"/>
      <c r="F234" s="8"/>
      <c r="G234" s="8"/>
      <c r="H234" s="8"/>
    </row>
    <row r="235" spans="1:8">
      <c r="A235" s="8"/>
      <c r="B235" s="8"/>
      <c r="C235" s="8"/>
      <c r="D235" s="8"/>
      <c r="E235" s="8"/>
      <c r="F235" s="8"/>
      <c r="G235" s="8"/>
      <c r="H235" s="8"/>
    </row>
    <row r="236" spans="1:8">
      <c r="A236" s="8"/>
      <c r="B236" s="8"/>
      <c r="C236" s="8"/>
      <c r="D236" s="8"/>
      <c r="E236" s="8"/>
      <c r="F236" s="8"/>
      <c r="G236" s="8"/>
      <c r="H236" s="8"/>
    </row>
    <row r="237" spans="1:8">
      <c r="A237" s="8"/>
      <c r="B237" s="8"/>
      <c r="C237" s="8"/>
      <c r="D237" s="8"/>
      <c r="E237" s="8"/>
      <c r="F237" s="8"/>
      <c r="G237" s="8"/>
      <c r="H237" s="8"/>
    </row>
    <row r="238" spans="1:8">
      <c r="A238" s="8"/>
      <c r="B238" s="8"/>
      <c r="C238" s="8"/>
      <c r="D238" s="8"/>
      <c r="E238" s="8"/>
      <c r="F238" s="8"/>
      <c r="G238" s="8"/>
      <c r="H238" s="8"/>
    </row>
  </sheetData>
  <mergeCells count="18">
    <mergeCell ref="C7:H7"/>
    <mergeCell ref="C8:H8"/>
    <mergeCell ref="C9:H9"/>
    <mergeCell ref="D15:D16"/>
    <mergeCell ref="B35:C35"/>
    <mergeCell ref="A1:H1"/>
    <mergeCell ref="A3:H3"/>
    <mergeCell ref="A4:H4"/>
    <mergeCell ref="A31:G31"/>
    <mergeCell ref="A15:A16"/>
    <mergeCell ref="B15:B16"/>
    <mergeCell ref="C15:C16"/>
    <mergeCell ref="E15:E16"/>
    <mergeCell ref="F15:F16"/>
    <mergeCell ref="A13:E13"/>
    <mergeCell ref="G15:G16"/>
    <mergeCell ref="H15:H16"/>
    <mergeCell ref="C6:H6"/>
  </mergeCells>
  <hyperlinks>
    <hyperlink ref="C56" r:id="rId1" display="tel:+371 26 525 003"/>
    <hyperlink ref="C60" r:id="rId2" display="mailto:maris.krumins@nams.arch.lv"/>
  </hyperlinks>
  <printOptions horizontalCentered="1"/>
  <pageMargins left="1.1811023622047245" right="0.59055118110236227" top="0.78740157480314965" bottom="0.78740157480314965" header="0.31496062992125984" footer="0.39370078740157483"/>
  <pageSetup paperSize="9" scale="61" fitToHeight="0" orientation="portrait" blackAndWhite="1" r:id="rId3"/>
  <headerFooter>
    <oddFooter>&amp;R&amp;"Times New Roman,Regular"&amp;10&amp;P. lpp. no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72"/>
  <sheetViews>
    <sheetView showZeros="0" topLeftCell="A49" zoomScale="85" zoomScaleNormal="85" workbookViewId="0">
      <selection activeCell="D54" sqref="D54"/>
    </sheetView>
  </sheetViews>
  <sheetFormatPr defaultColWidth="9.140625" defaultRowHeight="15" outlineLevelRow="1"/>
  <cols>
    <col min="1" max="2" width="8.7109375" style="3" customWidth="1"/>
    <col min="3" max="3" width="44.7109375" style="3" customWidth="1"/>
    <col min="4" max="4" width="21.28515625" style="3" customWidth="1"/>
    <col min="5" max="6" width="9.7109375" style="3" customWidth="1"/>
    <col min="7" max="7" width="17.28515625" style="3" customWidth="1"/>
    <col min="8" max="8" width="18.42578125" style="3" customWidth="1"/>
    <col min="9" max="16384" width="9.140625" style="3"/>
  </cols>
  <sheetData>
    <row r="1" spans="1:8" ht="20.25">
      <c r="A1" s="561" t="str">
        <f>"Lokālā tāme Nr. "&amp;KOPS3!B35</f>
        <v>Lokālā tāme Nr. 1-13</v>
      </c>
      <c r="B1" s="561"/>
      <c r="C1" s="561"/>
      <c r="D1" s="561"/>
      <c r="E1" s="561"/>
      <c r="F1" s="561"/>
      <c r="G1" s="561"/>
      <c r="H1" s="561"/>
    </row>
    <row r="3" spans="1:8" ht="20.25">
      <c r="A3" s="589" t="str">
        <f>KOPS3!C35</f>
        <v>Nojumes</v>
      </c>
      <c r="B3" s="589"/>
      <c r="C3" s="589"/>
      <c r="D3" s="590"/>
      <c r="E3" s="589"/>
      <c r="F3" s="589"/>
      <c r="G3" s="589"/>
      <c r="H3" s="589"/>
    </row>
    <row r="4" spans="1:8">
      <c r="A4" s="579" t="s">
        <v>0</v>
      </c>
      <c r="B4" s="579"/>
      <c r="C4" s="579"/>
      <c r="D4" s="579"/>
      <c r="E4" s="579"/>
      <c r="F4" s="579"/>
      <c r="G4" s="579"/>
      <c r="H4" s="579"/>
    </row>
    <row r="5" spans="1:8">
      <c r="A5" s="8"/>
      <c r="B5" s="8"/>
      <c r="C5" s="8"/>
      <c r="D5" s="8"/>
      <c r="E5" s="8"/>
      <c r="F5" s="8"/>
      <c r="G5" s="8"/>
      <c r="H5" s="8"/>
    </row>
    <row r="6" spans="1:8">
      <c r="A6" s="8" t="s">
        <v>1</v>
      </c>
      <c r="B6" s="8"/>
      <c r="C6" s="562" t="str">
        <f>KOPS3!C12</f>
        <v>Jauna skolas ēka Ādažos III.kārta</v>
      </c>
      <c r="D6" s="597"/>
      <c r="E6" s="562"/>
      <c r="F6" s="562"/>
      <c r="G6" s="562"/>
      <c r="H6" s="562"/>
    </row>
    <row r="7" spans="1:8">
      <c r="A7" s="8" t="s">
        <v>2</v>
      </c>
      <c r="B7" s="8"/>
      <c r="C7" s="562" t="str">
        <f>KOPS3!C13</f>
        <v xml:space="preserve">Jauna skolas ēka Ādažos </v>
      </c>
      <c r="D7" s="597"/>
      <c r="E7" s="562"/>
      <c r="F7" s="562"/>
      <c r="G7" s="562"/>
      <c r="H7" s="562"/>
    </row>
    <row r="8" spans="1:8">
      <c r="A8" s="8" t="s">
        <v>3</v>
      </c>
      <c r="B8" s="8"/>
      <c r="C8" s="562" t="str">
        <f>KOPS3!C14</f>
        <v>Attekas iela 16, Ādaži, Ādažu novads</v>
      </c>
      <c r="D8" s="597"/>
      <c r="E8" s="562"/>
      <c r="F8" s="562"/>
      <c r="G8" s="562"/>
      <c r="H8" s="562"/>
    </row>
    <row r="9" spans="1:8">
      <c r="A9" s="8" t="s">
        <v>4</v>
      </c>
      <c r="B9" s="8"/>
      <c r="C9" s="562" t="str">
        <f>KOPS3!C15</f>
        <v>16-26</v>
      </c>
      <c r="D9" s="597"/>
      <c r="E9" s="562"/>
      <c r="F9" s="562"/>
      <c r="G9" s="562"/>
      <c r="H9" s="562"/>
    </row>
    <row r="10" spans="1:8">
      <c r="A10" s="8"/>
      <c r="B10" s="8"/>
      <c r="C10" s="8"/>
      <c r="D10" s="8"/>
      <c r="E10" s="8"/>
      <c r="F10" s="8"/>
      <c r="G10" s="8"/>
    </row>
    <row r="11" spans="1:8">
      <c r="A11" s="8" t="s">
        <v>126</v>
      </c>
      <c r="B11" s="8"/>
      <c r="C11" s="8"/>
      <c r="D11" s="8"/>
      <c r="E11" s="8"/>
      <c r="F11" s="8"/>
      <c r="G11" s="8"/>
    </row>
    <row r="12" spans="1:8">
      <c r="A12" s="8" t="s">
        <v>772</v>
      </c>
      <c r="B12" s="8"/>
      <c r="C12" s="8"/>
      <c r="D12" s="8"/>
      <c r="E12" s="36"/>
      <c r="F12" s="8"/>
      <c r="G12" s="8"/>
      <c r="H12" s="8"/>
    </row>
    <row r="13" spans="1:8">
      <c r="A13" s="581" t="str">
        <f>KOPS3!F21</f>
        <v>Tāme sastādīta 2017.gada 29. septembrī</v>
      </c>
      <c r="B13" s="581"/>
      <c r="C13" s="581"/>
      <c r="D13" s="581"/>
      <c r="E13" s="581"/>
      <c r="F13" s="8"/>
      <c r="G13" s="8"/>
    </row>
    <row r="15" spans="1:8" ht="15" customHeight="1">
      <c r="A15" s="601" t="s">
        <v>5</v>
      </c>
      <c r="B15" s="601" t="s">
        <v>6</v>
      </c>
      <c r="C15" s="594" t="s">
        <v>711</v>
      </c>
      <c r="D15" s="595" t="s">
        <v>780</v>
      </c>
      <c r="E15" s="594" t="s">
        <v>7</v>
      </c>
      <c r="F15" s="594" t="s">
        <v>8</v>
      </c>
      <c r="G15" s="598" t="s">
        <v>773</v>
      </c>
      <c r="H15" s="598" t="s">
        <v>774</v>
      </c>
    </row>
    <row r="16" spans="1:8">
      <c r="A16" s="601"/>
      <c r="B16" s="601"/>
      <c r="C16" s="594"/>
      <c r="D16" s="596"/>
      <c r="E16" s="594"/>
      <c r="F16" s="594"/>
      <c r="G16" s="575"/>
      <c r="H16" s="575"/>
    </row>
    <row r="17" spans="1:8" ht="15.75" thickBot="1">
      <c r="A17" s="143">
        <v>1</v>
      </c>
      <c r="B17" s="143">
        <v>2</v>
      </c>
      <c r="C17" s="144" t="s">
        <v>63</v>
      </c>
      <c r="D17" s="144"/>
      <c r="E17" s="143" t="s">
        <v>64</v>
      </c>
      <c r="F17" s="145">
        <v>5</v>
      </c>
      <c r="G17" s="145">
        <v>6</v>
      </c>
      <c r="H17" s="145">
        <v>7</v>
      </c>
    </row>
    <row r="18" spans="1:8" ht="15.75" thickTop="1">
      <c r="A18" s="146"/>
      <c r="B18" s="147"/>
      <c r="C18" s="148" t="s">
        <v>682</v>
      </c>
      <c r="D18" s="512"/>
      <c r="E18" s="149"/>
      <c r="F18" s="150"/>
      <c r="G18" s="151"/>
      <c r="H18" s="151"/>
    </row>
    <row r="19" spans="1:8">
      <c r="A19" s="152"/>
      <c r="B19" s="147"/>
      <c r="C19" s="153" t="s">
        <v>683</v>
      </c>
      <c r="D19" s="513"/>
      <c r="E19" s="154"/>
      <c r="F19" s="155"/>
      <c r="G19" s="156"/>
      <c r="H19" s="157"/>
    </row>
    <row r="20" spans="1:8" hidden="1">
      <c r="A20" s="158"/>
      <c r="B20" s="147"/>
      <c r="C20" s="159" t="s">
        <v>214</v>
      </c>
      <c r="D20" s="514"/>
      <c r="E20" s="154"/>
      <c r="F20" s="155"/>
      <c r="G20" s="156"/>
      <c r="H20" s="157"/>
    </row>
    <row r="21" spans="1:8" hidden="1">
      <c r="A21" s="158">
        <v>1</v>
      </c>
      <c r="B21" s="160" t="s">
        <v>57</v>
      </c>
      <c r="C21" s="161" t="s">
        <v>215</v>
      </c>
      <c r="D21" s="203"/>
      <c r="E21" s="154" t="s">
        <v>73</v>
      </c>
      <c r="F21" s="155">
        <v>1</v>
      </c>
      <c r="G21" s="156">
        <v>12</v>
      </c>
      <c r="H21" s="157">
        <f>ROUND(F21*G21,2)</f>
        <v>12</v>
      </c>
    </row>
    <row r="22" spans="1:8" s="8" customFormat="1" ht="12.75">
      <c r="A22" s="84"/>
      <c r="B22" s="165"/>
      <c r="C22" s="166" t="s">
        <v>686</v>
      </c>
      <c r="D22" s="226"/>
      <c r="E22" s="167"/>
      <c r="F22" s="168"/>
      <c r="G22" s="169"/>
      <c r="H22" s="170">
        <f>ROUND(G22*F22,1)</f>
        <v>0</v>
      </c>
    </row>
    <row r="23" spans="1:8" s="8" customFormat="1" ht="12.75">
      <c r="A23" s="84">
        <v>1</v>
      </c>
      <c r="B23" s="46" t="s">
        <v>712</v>
      </c>
      <c r="C23" s="171" t="s">
        <v>745</v>
      </c>
      <c r="D23" s="508" t="s">
        <v>779</v>
      </c>
      <c r="E23" s="154" t="s">
        <v>75</v>
      </c>
      <c r="F23" s="172">
        <f>8.18*5.05*1.1</f>
        <v>45.4</v>
      </c>
      <c r="G23" s="169"/>
      <c r="H23" s="170"/>
    </row>
    <row r="24" spans="1:8">
      <c r="A24" s="52">
        <f t="shared" ref="A24:A25" si="0">A23+1</f>
        <v>2</v>
      </c>
      <c r="B24" s="46" t="s">
        <v>713</v>
      </c>
      <c r="C24" s="47" t="s">
        <v>684</v>
      </c>
      <c r="D24" s="508"/>
      <c r="E24" s="168" t="s">
        <v>78</v>
      </c>
      <c r="F24" s="48">
        <f>0.15*F23</f>
        <v>6.81</v>
      </c>
      <c r="G24" s="70"/>
      <c r="H24" s="18"/>
    </row>
    <row r="25" spans="1:8" s="8" customFormat="1" ht="25.5">
      <c r="A25" s="84">
        <f t="shared" si="0"/>
        <v>3</v>
      </c>
      <c r="B25" s="46" t="s">
        <v>713</v>
      </c>
      <c r="C25" s="174" t="s">
        <v>685</v>
      </c>
      <c r="D25" s="508"/>
      <c r="E25" s="168" t="s">
        <v>78</v>
      </c>
      <c r="F25" s="168">
        <v>8.6</v>
      </c>
      <c r="G25" s="169"/>
      <c r="H25" s="170"/>
    </row>
    <row r="26" spans="1:8" ht="38.25">
      <c r="A26" s="112">
        <f t="shared" ref="A26:A31" si="1">A25+1</f>
        <v>4</v>
      </c>
      <c r="B26" s="46" t="s">
        <v>713</v>
      </c>
      <c r="C26" s="61" t="s">
        <v>119</v>
      </c>
      <c r="D26" s="508"/>
      <c r="E26" s="175" t="s">
        <v>115</v>
      </c>
      <c r="F26" s="176">
        <f>0.848*1.1</f>
        <v>0.93300000000000005</v>
      </c>
      <c r="G26" s="177"/>
      <c r="H26" s="88"/>
    </row>
    <row r="27" spans="1:8">
      <c r="A27" s="112">
        <f t="shared" si="1"/>
        <v>5</v>
      </c>
      <c r="B27" s="46" t="s">
        <v>713</v>
      </c>
      <c r="C27" s="61" t="s">
        <v>753</v>
      </c>
      <c r="D27" s="508"/>
      <c r="E27" s="175" t="s">
        <v>72</v>
      </c>
      <c r="F27" s="178">
        <v>6</v>
      </c>
      <c r="G27" s="169"/>
      <c r="H27" s="88"/>
    </row>
    <row r="28" spans="1:8">
      <c r="A28" s="112">
        <f t="shared" si="1"/>
        <v>6</v>
      </c>
      <c r="B28" s="46" t="s">
        <v>713</v>
      </c>
      <c r="C28" s="61" t="s">
        <v>757</v>
      </c>
      <c r="D28" s="508" t="s">
        <v>779</v>
      </c>
      <c r="E28" s="175" t="s">
        <v>72</v>
      </c>
      <c r="F28" s="178">
        <v>4</v>
      </c>
      <c r="G28" s="169"/>
      <c r="H28" s="88"/>
    </row>
    <row r="29" spans="1:8">
      <c r="A29" s="112"/>
      <c r="B29" s="179"/>
      <c r="C29" s="180" t="s">
        <v>687</v>
      </c>
      <c r="D29" s="515"/>
      <c r="E29" s="175"/>
      <c r="F29" s="178"/>
      <c r="G29" s="181"/>
      <c r="H29" s="27"/>
    </row>
    <row r="30" spans="1:8" ht="38.25">
      <c r="A30" s="112">
        <f>A28+1</f>
        <v>7</v>
      </c>
      <c r="B30" s="46" t="s">
        <v>715</v>
      </c>
      <c r="C30" s="61" t="s">
        <v>414</v>
      </c>
      <c r="D30" s="508"/>
      <c r="E30" s="183" t="s">
        <v>115</v>
      </c>
      <c r="F30" s="184">
        <f>(429.6+809.1+101.2+187.9+60.2)/1000*1.1</f>
        <v>1.7467999999999999</v>
      </c>
      <c r="G30" s="185"/>
      <c r="H30" s="186"/>
    </row>
    <row r="31" spans="1:8" ht="25.5">
      <c r="A31" s="112">
        <f t="shared" si="1"/>
        <v>8</v>
      </c>
      <c r="B31" s="46" t="s">
        <v>715</v>
      </c>
      <c r="C31" s="188" t="s">
        <v>116</v>
      </c>
      <c r="D31" s="508"/>
      <c r="E31" s="183" t="s">
        <v>77</v>
      </c>
      <c r="F31" s="189">
        <f>26*F30</f>
        <v>45.4</v>
      </c>
      <c r="G31" s="70"/>
      <c r="H31" s="18"/>
    </row>
    <row r="32" spans="1:8">
      <c r="A32" s="112"/>
      <c r="B32" s="190"/>
      <c r="C32" s="191" t="s">
        <v>688</v>
      </c>
      <c r="D32" s="191"/>
      <c r="E32" s="192"/>
      <c r="F32" s="193"/>
      <c r="G32" s="194"/>
      <c r="H32" s="27"/>
    </row>
    <row r="33" spans="1:8">
      <c r="A33" s="112">
        <f>A31+1</f>
        <v>9</v>
      </c>
      <c r="B33" s="46" t="s">
        <v>716</v>
      </c>
      <c r="C33" s="195" t="s">
        <v>689</v>
      </c>
      <c r="D33" s="508"/>
      <c r="E33" s="168" t="s">
        <v>78</v>
      </c>
      <c r="F33" s="168">
        <v>0.55000000000000004</v>
      </c>
      <c r="G33" s="169"/>
      <c r="H33" s="170"/>
    </row>
    <row r="34" spans="1:8">
      <c r="A34" s="196"/>
      <c r="B34" s="190"/>
      <c r="C34" s="195"/>
      <c r="D34" s="195"/>
      <c r="E34" s="192"/>
      <c r="F34" s="193"/>
      <c r="G34" s="194"/>
      <c r="H34" s="27"/>
    </row>
    <row r="35" spans="1:8" ht="50.25" customHeight="1">
      <c r="A35" s="163">
        <f>1+A33</f>
        <v>10</v>
      </c>
      <c r="B35" s="46" t="s">
        <v>720</v>
      </c>
      <c r="C35" s="197" t="s">
        <v>614</v>
      </c>
      <c r="D35" s="508" t="s">
        <v>779</v>
      </c>
      <c r="E35" s="154" t="s">
        <v>75</v>
      </c>
      <c r="F35" s="198">
        <v>25</v>
      </c>
      <c r="G35" s="199"/>
      <c r="H35" s="199"/>
    </row>
    <row r="36" spans="1:8" ht="39">
      <c r="A36" s="163">
        <f>1+A35</f>
        <v>11</v>
      </c>
      <c r="B36" s="46" t="s">
        <v>720</v>
      </c>
      <c r="C36" s="197" t="s">
        <v>514</v>
      </c>
      <c r="D36" s="508" t="s">
        <v>779</v>
      </c>
      <c r="E36" s="154" t="s">
        <v>75</v>
      </c>
      <c r="F36" s="198">
        <v>7.5</v>
      </c>
      <c r="G36" s="199"/>
      <c r="H36" s="199"/>
    </row>
    <row r="37" spans="1:8" ht="39">
      <c r="A37" s="163">
        <f>1+A36</f>
        <v>12</v>
      </c>
      <c r="B37" s="46" t="s">
        <v>720</v>
      </c>
      <c r="C37" s="197" t="s">
        <v>615</v>
      </c>
      <c r="D37" s="508" t="s">
        <v>779</v>
      </c>
      <c r="E37" s="154" t="s">
        <v>75</v>
      </c>
      <c r="F37" s="198">
        <v>32</v>
      </c>
      <c r="G37" s="199"/>
      <c r="H37" s="199"/>
    </row>
    <row r="38" spans="1:8">
      <c r="A38" s="163">
        <f t="shared" ref="A38" si="2">1+A37</f>
        <v>13</v>
      </c>
      <c r="B38" s="46" t="s">
        <v>720</v>
      </c>
      <c r="C38" s="197" t="s">
        <v>515</v>
      </c>
      <c r="D38" s="508" t="s">
        <v>779</v>
      </c>
      <c r="E38" s="154" t="s">
        <v>75</v>
      </c>
      <c r="F38" s="198">
        <v>30</v>
      </c>
      <c r="G38" s="199"/>
      <c r="H38" s="199"/>
    </row>
    <row r="39" spans="1:8">
      <c r="A39" s="158"/>
      <c r="B39" s="147"/>
      <c r="C39" s="200" t="s">
        <v>216</v>
      </c>
      <c r="D39" s="210"/>
      <c r="E39" s="154"/>
      <c r="F39" s="155"/>
      <c r="G39" s="156"/>
      <c r="H39" s="157"/>
    </row>
    <row r="40" spans="1:8" ht="25.5">
      <c r="A40" s="163">
        <f>1+A38</f>
        <v>14</v>
      </c>
      <c r="B40" s="46" t="s">
        <v>716</v>
      </c>
      <c r="C40" s="161" t="s">
        <v>217</v>
      </c>
      <c r="D40" s="508" t="s">
        <v>779</v>
      </c>
      <c r="E40" s="154" t="s">
        <v>73</v>
      </c>
      <c r="F40" s="162">
        <v>1</v>
      </c>
      <c r="G40" s="156"/>
      <c r="H40" s="157"/>
    </row>
    <row r="41" spans="1:8">
      <c r="A41" s="201"/>
      <c r="B41" s="202"/>
      <c r="C41" s="203"/>
      <c r="D41" s="203"/>
      <c r="E41" s="204"/>
      <c r="F41" s="205"/>
      <c r="G41" s="206"/>
      <c r="H41" s="207"/>
    </row>
    <row r="42" spans="1:8">
      <c r="A42" s="158"/>
      <c r="B42" s="147"/>
      <c r="C42" s="200" t="s">
        <v>690</v>
      </c>
      <c r="D42" s="210"/>
      <c r="E42" s="154"/>
      <c r="F42" s="155"/>
      <c r="G42" s="156"/>
      <c r="H42" s="157"/>
    </row>
    <row r="43" spans="1:8" s="8" customFormat="1" ht="12.75">
      <c r="A43" s="84"/>
      <c r="B43" s="165"/>
      <c r="C43" s="166" t="s">
        <v>686</v>
      </c>
      <c r="D43" s="508"/>
      <c r="E43" s="167"/>
      <c r="F43" s="168"/>
      <c r="G43" s="169"/>
      <c r="H43" s="170"/>
    </row>
    <row r="44" spans="1:8" s="8" customFormat="1" ht="12.75">
      <c r="A44" s="84">
        <f>1+A40</f>
        <v>15</v>
      </c>
      <c r="B44" s="46" t="s">
        <v>712</v>
      </c>
      <c r="C44" s="171" t="s">
        <v>745</v>
      </c>
      <c r="D44" s="508"/>
      <c r="E44" s="154" t="s">
        <v>75</v>
      </c>
      <c r="F44" s="172">
        <f>13.25*2.65*1.1</f>
        <v>38.6</v>
      </c>
      <c r="G44" s="169"/>
      <c r="H44" s="170"/>
    </row>
    <row r="45" spans="1:8">
      <c r="A45" s="52">
        <f t="shared" ref="A45:A52" si="3">A44+1</f>
        <v>16</v>
      </c>
      <c r="B45" s="46" t="s">
        <v>713</v>
      </c>
      <c r="C45" s="47" t="s">
        <v>684</v>
      </c>
      <c r="D45" s="508"/>
      <c r="E45" s="168" t="s">
        <v>78</v>
      </c>
      <c r="F45" s="48">
        <f>0.15*F44</f>
        <v>5.79</v>
      </c>
      <c r="G45" s="70"/>
      <c r="H45" s="18"/>
    </row>
    <row r="46" spans="1:8" s="8" customFormat="1" ht="25.5">
      <c r="A46" s="84">
        <f t="shared" si="3"/>
        <v>17</v>
      </c>
      <c r="B46" s="46" t="s">
        <v>713</v>
      </c>
      <c r="C46" s="174" t="s">
        <v>685</v>
      </c>
      <c r="D46" s="508"/>
      <c r="E46" s="168" t="s">
        <v>78</v>
      </c>
      <c r="F46" s="168">
        <v>7.3</v>
      </c>
      <c r="G46" s="169"/>
      <c r="H46" s="170"/>
    </row>
    <row r="47" spans="1:8" ht="38.25">
      <c r="A47" s="112">
        <f t="shared" si="3"/>
        <v>18</v>
      </c>
      <c r="B47" s="46" t="s">
        <v>713</v>
      </c>
      <c r="C47" s="61" t="s">
        <v>119</v>
      </c>
      <c r="D47" s="508"/>
      <c r="E47" s="175" t="s">
        <v>115</v>
      </c>
      <c r="F47" s="176">
        <f>0.7*1.1</f>
        <v>0.77</v>
      </c>
      <c r="G47" s="177"/>
      <c r="H47" s="88"/>
    </row>
    <row r="48" spans="1:8">
      <c r="A48" s="112">
        <f t="shared" si="3"/>
        <v>19</v>
      </c>
      <c r="B48" s="46" t="s">
        <v>713</v>
      </c>
      <c r="C48" s="61" t="s">
        <v>753</v>
      </c>
      <c r="D48" s="508"/>
      <c r="E48" s="175" t="s">
        <v>72</v>
      </c>
      <c r="F48" s="178">
        <v>10</v>
      </c>
      <c r="G48" s="169"/>
      <c r="H48" s="88"/>
    </row>
    <row r="49" spans="1:8">
      <c r="A49" s="112">
        <f t="shared" si="3"/>
        <v>20</v>
      </c>
      <c r="B49" s="46" t="s">
        <v>713</v>
      </c>
      <c r="C49" s="61" t="s">
        <v>757</v>
      </c>
      <c r="D49" s="508" t="s">
        <v>779</v>
      </c>
      <c r="E49" s="175" t="s">
        <v>72</v>
      </c>
      <c r="F49" s="178">
        <v>4</v>
      </c>
      <c r="G49" s="169"/>
      <c r="H49" s="88"/>
    </row>
    <row r="50" spans="1:8">
      <c r="A50" s="112"/>
      <c r="B50" s="179"/>
      <c r="C50" s="180" t="s">
        <v>687</v>
      </c>
      <c r="D50" s="515"/>
      <c r="E50" s="175"/>
      <c r="F50" s="178"/>
      <c r="G50" s="181"/>
      <c r="H50" s="27"/>
    </row>
    <row r="51" spans="1:8" ht="38.25">
      <c r="A51" s="112">
        <f>A49+1</f>
        <v>21</v>
      </c>
      <c r="B51" s="46" t="s">
        <v>715</v>
      </c>
      <c r="C51" s="61" t="s">
        <v>414</v>
      </c>
      <c r="D51" s="508"/>
      <c r="E51" s="183" t="s">
        <v>115</v>
      </c>
      <c r="F51" s="184">
        <f>(429.6+809.1+92+230.8+23.3)/1000*1.1</f>
        <v>1.7433000000000001</v>
      </c>
      <c r="G51" s="185"/>
      <c r="H51" s="186"/>
    </row>
    <row r="52" spans="1:8" ht="25.5">
      <c r="A52" s="112">
        <f t="shared" si="3"/>
        <v>22</v>
      </c>
      <c r="B52" s="46" t="s">
        <v>715</v>
      </c>
      <c r="C52" s="188" t="s">
        <v>116</v>
      </c>
      <c r="D52" s="508"/>
      <c r="E52" s="183" t="s">
        <v>77</v>
      </c>
      <c r="F52" s="189">
        <f>26*F51</f>
        <v>45.3</v>
      </c>
      <c r="G52" s="70"/>
      <c r="H52" s="18"/>
    </row>
    <row r="53" spans="1:8">
      <c r="A53" s="112"/>
      <c r="B53" s="190"/>
      <c r="C53" s="191" t="s">
        <v>688</v>
      </c>
      <c r="D53" s="191"/>
      <c r="E53" s="192"/>
      <c r="F53" s="193"/>
      <c r="G53" s="194"/>
      <c r="H53" s="27"/>
    </row>
    <row r="54" spans="1:8">
      <c r="A54" s="112">
        <f>A52+1</f>
        <v>23</v>
      </c>
      <c r="B54" s="46" t="s">
        <v>716</v>
      </c>
      <c r="C54" s="195" t="s">
        <v>689</v>
      </c>
      <c r="D54" s="508"/>
      <c r="E54" s="168" t="s">
        <v>78</v>
      </c>
      <c r="F54" s="168">
        <v>0.53</v>
      </c>
      <c r="G54" s="169"/>
      <c r="H54" s="170"/>
    </row>
    <row r="55" spans="1:8">
      <c r="A55" s="208"/>
      <c r="B55" s="209"/>
      <c r="C55" s="210"/>
      <c r="D55" s="210"/>
      <c r="E55" s="204"/>
      <c r="F55" s="205"/>
      <c r="G55" s="206"/>
      <c r="H55" s="207"/>
    </row>
    <row r="56" spans="1:8" ht="62.25" customHeight="1">
      <c r="A56" s="163">
        <f>1+A54</f>
        <v>24</v>
      </c>
      <c r="B56" s="46" t="s">
        <v>720</v>
      </c>
      <c r="C56" s="197" t="s">
        <v>614</v>
      </c>
      <c r="D56" s="508" t="s">
        <v>779</v>
      </c>
      <c r="E56" s="154" t="s">
        <v>75</v>
      </c>
      <c r="F56" s="198">
        <v>25</v>
      </c>
      <c r="G56" s="199"/>
      <c r="H56" s="199"/>
    </row>
    <row r="57" spans="1:8" ht="62.25" customHeight="1">
      <c r="A57" s="163">
        <f>1+A56</f>
        <v>25</v>
      </c>
      <c r="B57" s="46" t="s">
        <v>720</v>
      </c>
      <c r="C57" s="197" t="s">
        <v>514</v>
      </c>
      <c r="D57" s="508" t="s">
        <v>779</v>
      </c>
      <c r="E57" s="154" t="s">
        <v>75</v>
      </c>
      <c r="F57" s="198">
        <v>12</v>
      </c>
      <c r="G57" s="199"/>
      <c r="H57" s="199"/>
    </row>
    <row r="58" spans="1:8" ht="39">
      <c r="A58" s="163">
        <f>1+A57</f>
        <v>26</v>
      </c>
      <c r="B58" s="46" t="s">
        <v>720</v>
      </c>
      <c r="C58" s="197" t="s">
        <v>615</v>
      </c>
      <c r="D58" s="508" t="s">
        <v>779</v>
      </c>
      <c r="E58" s="154" t="s">
        <v>75</v>
      </c>
      <c r="F58" s="198">
        <v>20</v>
      </c>
      <c r="G58" s="199"/>
      <c r="H58" s="199"/>
    </row>
    <row r="59" spans="1:8">
      <c r="A59" s="163">
        <f t="shared" ref="A59:A60" si="4">1+A58</f>
        <v>27</v>
      </c>
      <c r="B59" s="46" t="s">
        <v>720</v>
      </c>
      <c r="C59" s="197" t="s">
        <v>515</v>
      </c>
      <c r="D59" s="508" t="s">
        <v>779</v>
      </c>
      <c r="E59" s="154" t="s">
        <v>75</v>
      </c>
      <c r="F59" s="198">
        <v>21</v>
      </c>
      <c r="G59" s="199"/>
      <c r="H59" s="199"/>
    </row>
    <row r="60" spans="1:8" ht="64.5">
      <c r="A60" s="163">
        <f t="shared" si="4"/>
        <v>28</v>
      </c>
      <c r="B60" s="46" t="s">
        <v>720</v>
      </c>
      <c r="C60" s="197" t="s">
        <v>516</v>
      </c>
      <c r="D60" s="508" t="s">
        <v>779</v>
      </c>
      <c r="E60" s="154" t="s">
        <v>75</v>
      </c>
      <c r="F60" s="198">
        <v>61</v>
      </c>
      <c r="G60" s="199"/>
      <c r="H60" s="199"/>
    </row>
    <row r="61" spans="1:8">
      <c r="A61" s="158"/>
      <c r="B61" s="46"/>
      <c r="C61" s="200" t="s">
        <v>216</v>
      </c>
      <c r="D61" s="210"/>
      <c r="E61" s="154"/>
      <c r="F61" s="155"/>
      <c r="G61" s="156"/>
      <c r="H61" s="157"/>
    </row>
    <row r="62" spans="1:8" ht="25.5">
      <c r="A62" s="158">
        <f>1+A60</f>
        <v>29</v>
      </c>
      <c r="B62" s="46" t="s">
        <v>716</v>
      </c>
      <c r="C62" s="161" t="s">
        <v>217</v>
      </c>
      <c r="D62" s="508" t="s">
        <v>779</v>
      </c>
      <c r="E62" s="154" t="s">
        <v>73</v>
      </c>
      <c r="F62" s="162">
        <v>1</v>
      </c>
      <c r="G62" s="156"/>
      <c r="H62" s="157"/>
    </row>
    <row r="63" spans="1:8" ht="15.75" thickBot="1">
      <c r="A63" s="164"/>
      <c r="B63" s="53"/>
      <c r="C63" s="139"/>
      <c r="D63" s="511"/>
      <c r="E63" s="140"/>
      <c r="F63" s="141"/>
      <c r="G63" s="142"/>
      <c r="H63" s="142"/>
    </row>
    <row r="64" spans="1:8" ht="15.75" thickTop="1">
      <c r="A64" s="19"/>
      <c r="B64" s="19"/>
      <c r="C64" s="71"/>
      <c r="D64" s="71"/>
      <c r="E64" s="72"/>
      <c r="F64" s="73"/>
      <c r="G64" s="21"/>
      <c r="H64" s="21"/>
    </row>
    <row r="65" spans="1:8">
      <c r="A65" s="591" t="s">
        <v>9</v>
      </c>
      <c r="B65" s="592"/>
      <c r="C65" s="592"/>
      <c r="D65" s="593"/>
      <c r="E65" s="592"/>
      <c r="F65" s="592"/>
      <c r="G65" s="592"/>
      <c r="H65" s="23"/>
    </row>
    <row r="66" spans="1:8" outlineLevel="1">
      <c r="A66" s="8"/>
      <c r="B66" s="8"/>
      <c r="C66" s="8"/>
      <c r="D66" s="8"/>
      <c r="E66" s="8"/>
      <c r="F66" s="8"/>
      <c r="G66" s="8"/>
      <c r="H66" s="8"/>
    </row>
    <row r="67" spans="1:8" outlineLevel="1">
      <c r="E67" s="8"/>
      <c r="F67" s="8"/>
      <c r="H67" s="78"/>
    </row>
    <row r="68" spans="1:8" outlineLevel="1">
      <c r="A68" s="3" t="str">
        <f>"Sastādīja: "&amp;KOPS3!$B$63</f>
        <v>Sastādīja: _________________ Olga  Jasāne /29.09.2017./</v>
      </c>
      <c r="E68" s="79"/>
      <c r="F68" s="80"/>
      <c r="G68" s="81"/>
    </row>
    <row r="69" spans="1:8" outlineLevel="1">
      <c r="B69" s="566" t="s">
        <v>13</v>
      </c>
      <c r="C69" s="566"/>
      <c r="D69" s="496"/>
      <c r="E69" s="8"/>
      <c r="F69" s="33"/>
      <c r="G69" s="33"/>
    </row>
    <row r="70" spans="1:8" outlineLevel="1">
      <c r="A70" s="8"/>
      <c r="B70" s="80"/>
      <c r="C70" s="7"/>
      <c r="D70" s="497"/>
      <c r="E70" s="8"/>
      <c r="F70" s="8"/>
    </row>
    <row r="71" spans="1:8">
      <c r="A71" s="79" t="str">
        <f>"Pārbaudīja: "&amp;KOPS3!$F$63</f>
        <v>Pārbaudīja: _________________ Aleksejs Providenko /29.09.2017./</v>
      </c>
      <c r="B71" s="82"/>
      <c r="C71" s="81"/>
      <c r="D71" s="81"/>
      <c r="E71" s="81"/>
      <c r="F71" s="81"/>
      <c r="H71" s="8"/>
    </row>
    <row r="72" spans="1:8">
      <c r="A72" s="8"/>
      <c r="B72" s="7" t="s">
        <v>13</v>
      </c>
      <c r="C72" s="33"/>
      <c r="D72" s="496"/>
      <c r="E72" s="33"/>
      <c r="F72" s="33"/>
      <c r="H72" s="8"/>
    </row>
    <row r="73" spans="1:8">
      <c r="A73" s="8" t="str">
        <f>"Sertifikāta Nr.: "&amp;KOPS3!$F$65</f>
        <v>Sertifikāta Nr.: 5-00770</v>
      </c>
      <c r="B73" s="36"/>
      <c r="E73" s="8"/>
      <c r="H73" s="8"/>
    </row>
    <row r="74" spans="1:8">
      <c r="A74" s="8"/>
      <c r="B74" s="8"/>
      <c r="C74" s="8"/>
      <c r="D74" s="8"/>
      <c r="E74" s="8"/>
      <c r="F74" s="8"/>
      <c r="G74" s="8"/>
      <c r="H74" s="8"/>
    </row>
    <row r="75" spans="1:8">
      <c r="A75" s="8"/>
      <c r="B75" s="8"/>
      <c r="C75" s="8"/>
      <c r="D75" s="8"/>
      <c r="E75" s="8"/>
      <c r="F75" s="8"/>
      <c r="G75" s="8"/>
      <c r="H75" s="8"/>
    </row>
    <row r="76" spans="1:8">
      <c r="A76" s="8"/>
      <c r="B76" s="8"/>
      <c r="C76" s="8"/>
      <c r="D76" s="8"/>
      <c r="E76" s="8"/>
      <c r="F76" s="8"/>
      <c r="G76" s="8"/>
      <c r="H76" s="8"/>
    </row>
    <row r="77" spans="1:8">
      <c r="A77" s="8"/>
      <c r="B77" s="8"/>
      <c r="C77" s="8"/>
      <c r="D77" s="8"/>
      <c r="E77" s="8"/>
      <c r="F77" s="8"/>
      <c r="G77" s="8"/>
      <c r="H77" s="8"/>
    </row>
    <row r="78" spans="1:8">
      <c r="A78" s="8"/>
      <c r="B78" s="8"/>
      <c r="C78" s="8"/>
      <c r="D78" s="8"/>
      <c r="E78" s="8"/>
      <c r="F78" s="8"/>
      <c r="G78" s="8"/>
      <c r="H78" s="8"/>
    </row>
    <row r="79" spans="1:8">
      <c r="A79" s="8"/>
      <c r="B79" s="8"/>
      <c r="C79" s="8"/>
      <c r="D79" s="8"/>
      <c r="E79" s="8"/>
      <c r="F79" s="8"/>
      <c r="G79" s="8"/>
      <c r="H79" s="8"/>
    </row>
    <row r="80" spans="1:8">
      <c r="A80" s="8"/>
      <c r="B80" s="8"/>
      <c r="C80" s="8"/>
      <c r="D80" s="8"/>
      <c r="E80" s="8"/>
      <c r="F80" s="8"/>
      <c r="G80" s="8"/>
      <c r="H80" s="8"/>
    </row>
    <row r="81" spans="1:8">
      <c r="A81" s="8"/>
      <c r="B81" s="8"/>
      <c r="C81" s="8"/>
      <c r="D81" s="8"/>
      <c r="E81" s="8"/>
      <c r="F81" s="8"/>
      <c r="G81" s="8"/>
      <c r="H81" s="8"/>
    </row>
    <row r="82" spans="1:8">
      <c r="A82" s="8"/>
      <c r="B82" s="8"/>
      <c r="C82" s="8"/>
      <c r="D82" s="8"/>
      <c r="E82" s="8"/>
      <c r="F82" s="8"/>
      <c r="G82" s="8"/>
      <c r="H82" s="8"/>
    </row>
    <row r="83" spans="1:8">
      <c r="A83" s="8"/>
      <c r="B83" s="8"/>
      <c r="C83" s="8"/>
      <c r="D83" s="8"/>
      <c r="E83" s="8"/>
      <c r="F83" s="8"/>
      <c r="G83" s="8"/>
      <c r="H83" s="8"/>
    </row>
    <row r="84" spans="1:8">
      <c r="A84" s="8"/>
      <c r="B84" s="8"/>
      <c r="C84" s="8"/>
      <c r="D84" s="8"/>
      <c r="E84" s="8"/>
      <c r="F84" s="8"/>
      <c r="G84" s="8"/>
      <c r="H84" s="8"/>
    </row>
    <row r="85" spans="1:8">
      <c r="A85" s="8"/>
      <c r="B85" s="8"/>
      <c r="C85" s="8"/>
      <c r="D85" s="8"/>
      <c r="E85" s="8"/>
      <c r="F85" s="8"/>
      <c r="G85" s="8"/>
      <c r="H85" s="8"/>
    </row>
    <row r="86" spans="1:8">
      <c r="A86" s="8"/>
      <c r="B86" s="8"/>
      <c r="C86" s="8"/>
      <c r="D86" s="8"/>
      <c r="E86" s="8"/>
      <c r="F86" s="8"/>
      <c r="G86" s="8"/>
      <c r="H86" s="8"/>
    </row>
    <row r="87" spans="1:8">
      <c r="A87" s="8"/>
      <c r="B87" s="8"/>
      <c r="C87" s="8"/>
      <c r="D87" s="8"/>
      <c r="E87" s="8"/>
      <c r="F87" s="8"/>
      <c r="G87" s="8"/>
      <c r="H87" s="8"/>
    </row>
    <row r="88" spans="1:8">
      <c r="A88" s="8"/>
      <c r="B88" s="8"/>
      <c r="C88" s="8"/>
      <c r="D88" s="8"/>
      <c r="E88" s="8"/>
      <c r="F88" s="8"/>
      <c r="G88" s="8"/>
      <c r="H88" s="8"/>
    </row>
    <row r="89" spans="1:8">
      <c r="A89" s="8"/>
      <c r="B89" s="8"/>
      <c r="C89" s="8"/>
      <c r="D89" s="8"/>
      <c r="E89" s="8"/>
      <c r="F89" s="8"/>
      <c r="G89" s="8"/>
      <c r="H89" s="8"/>
    </row>
    <row r="90" spans="1:8">
      <c r="A90" s="8"/>
      <c r="B90" s="8"/>
      <c r="C90" s="8"/>
      <c r="D90" s="8"/>
      <c r="E90" s="8"/>
      <c r="F90" s="8"/>
      <c r="G90" s="8"/>
      <c r="H90" s="8"/>
    </row>
    <row r="91" spans="1:8">
      <c r="A91" s="8"/>
      <c r="B91" s="8"/>
      <c r="C91" s="8"/>
      <c r="D91" s="8"/>
      <c r="E91" s="8"/>
      <c r="F91" s="8"/>
      <c r="G91" s="8"/>
      <c r="H91" s="8"/>
    </row>
    <row r="92" spans="1:8">
      <c r="A92" s="8"/>
      <c r="B92" s="8"/>
      <c r="C92" s="8"/>
      <c r="D92" s="8"/>
      <c r="E92" s="8"/>
      <c r="F92" s="8"/>
      <c r="G92" s="8"/>
      <c r="H92" s="8"/>
    </row>
    <row r="93" spans="1:8">
      <c r="A93" s="8"/>
      <c r="B93" s="8"/>
      <c r="C93" s="8"/>
      <c r="D93" s="8"/>
      <c r="E93" s="8"/>
      <c r="F93" s="8"/>
      <c r="G93" s="8"/>
      <c r="H93" s="8"/>
    </row>
    <row r="94" spans="1:8">
      <c r="A94" s="8"/>
      <c r="B94" s="8"/>
      <c r="C94" s="8"/>
      <c r="D94" s="8"/>
      <c r="E94" s="8"/>
      <c r="F94" s="8"/>
      <c r="G94" s="8"/>
      <c r="H94" s="8"/>
    </row>
    <row r="95" spans="1:8">
      <c r="A95" s="8"/>
      <c r="B95" s="8"/>
      <c r="C95" s="8"/>
      <c r="D95" s="8"/>
      <c r="E95" s="8"/>
      <c r="F95" s="8"/>
      <c r="G95" s="8"/>
      <c r="H95" s="8"/>
    </row>
    <row r="96" spans="1:8">
      <c r="A96" s="8"/>
      <c r="B96" s="8"/>
      <c r="C96" s="8"/>
      <c r="D96" s="8"/>
      <c r="E96" s="8"/>
      <c r="F96" s="8"/>
      <c r="G96" s="8"/>
      <c r="H96" s="8"/>
    </row>
    <row r="97" spans="1:8">
      <c r="A97" s="8"/>
      <c r="B97" s="8"/>
      <c r="C97" s="8"/>
      <c r="D97" s="8"/>
      <c r="E97" s="8"/>
      <c r="F97" s="8"/>
      <c r="G97" s="8"/>
      <c r="H97" s="8"/>
    </row>
    <row r="98" spans="1:8">
      <c r="A98" s="8"/>
      <c r="B98" s="8"/>
      <c r="C98" s="8"/>
      <c r="D98" s="8"/>
      <c r="E98" s="8"/>
      <c r="F98" s="8"/>
      <c r="G98" s="8"/>
      <c r="H98" s="8"/>
    </row>
    <row r="99" spans="1:8">
      <c r="A99" s="8"/>
      <c r="B99" s="8"/>
      <c r="C99" s="8"/>
      <c r="D99" s="8"/>
      <c r="E99" s="8"/>
      <c r="F99" s="8"/>
      <c r="G99" s="8"/>
      <c r="H99" s="8"/>
    </row>
    <row r="100" spans="1:8">
      <c r="A100" s="8"/>
      <c r="B100" s="8"/>
      <c r="C100" s="8"/>
      <c r="D100" s="8"/>
      <c r="E100" s="8"/>
      <c r="F100" s="8"/>
      <c r="G100" s="8"/>
      <c r="H100" s="8"/>
    </row>
    <row r="101" spans="1:8">
      <c r="A101" s="8"/>
      <c r="B101" s="8"/>
      <c r="C101" s="8"/>
      <c r="D101" s="8"/>
      <c r="E101" s="8"/>
      <c r="F101" s="8"/>
      <c r="G101" s="8"/>
      <c r="H101" s="8"/>
    </row>
    <row r="102" spans="1:8">
      <c r="A102" s="8"/>
      <c r="B102" s="8"/>
      <c r="C102" s="8"/>
      <c r="D102" s="8"/>
      <c r="E102" s="8"/>
      <c r="F102" s="8"/>
      <c r="G102" s="8"/>
      <c r="H102" s="8"/>
    </row>
    <row r="103" spans="1:8">
      <c r="A103" s="8"/>
      <c r="B103" s="8"/>
      <c r="C103" s="8"/>
      <c r="D103" s="8"/>
      <c r="E103" s="8"/>
      <c r="F103" s="8"/>
      <c r="G103" s="8"/>
      <c r="H103" s="8"/>
    </row>
    <row r="104" spans="1:8">
      <c r="A104" s="8"/>
      <c r="B104" s="8"/>
      <c r="C104" s="8"/>
      <c r="D104" s="8"/>
      <c r="E104" s="8"/>
      <c r="F104" s="8"/>
      <c r="G104" s="8"/>
      <c r="H104" s="8"/>
    </row>
    <row r="105" spans="1:8">
      <c r="A105" s="8"/>
      <c r="B105" s="8"/>
      <c r="C105" s="8"/>
      <c r="D105" s="8"/>
      <c r="E105" s="8"/>
      <c r="F105" s="8"/>
      <c r="G105" s="8"/>
      <c r="H105" s="8"/>
    </row>
    <row r="106" spans="1:8">
      <c r="A106" s="8"/>
      <c r="B106" s="8"/>
      <c r="C106" s="8"/>
      <c r="D106" s="8"/>
      <c r="E106" s="8"/>
      <c r="F106" s="8"/>
      <c r="G106" s="8"/>
      <c r="H106" s="8"/>
    </row>
    <row r="107" spans="1:8">
      <c r="A107" s="8"/>
      <c r="B107" s="8"/>
      <c r="C107" s="8"/>
      <c r="D107" s="8"/>
      <c r="E107" s="8"/>
      <c r="F107" s="8"/>
      <c r="G107" s="8"/>
      <c r="H107" s="8"/>
    </row>
    <row r="108" spans="1:8">
      <c r="A108" s="8"/>
      <c r="B108" s="8"/>
      <c r="C108" s="8"/>
      <c r="D108" s="8"/>
      <c r="E108" s="8"/>
      <c r="F108" s="8"/>
      <c r="G108" s="8"/>
      <c r="H108" s="8"/>
    </row>
    <row r="109" spans="1:8">
      <c r="A109" s="8"/>
      <c r="B109" s="8"/>
      <c r="C109" s="8"/>
      <c r="D109" s="8"/>
      <c r="E109" s="8"/>
      <c r="F109" s="8"/>
      <c r="G109" s="8"/>
      <c r="H109" s="8"/>
    </row>
    <row r="110" spans="1:8">
      <c r="A110" s="8"/>
      <c r="B110" s="8"/>
      <c r="C110" s="8"/>
      <c r="D110" s="8"/>
      <c r="E110" s="8"/>
      <c r="F110" s="8"/>
      <c r="G110" s="8"/>
      <c r="H110" s="8"/>
    </row>
    <row r="111" spans="1:8">
      <c r="A111" s="8"/>
      <c r="B111" s="8"/>
      <c r="C111" s="8"/>
      <c r="D111" s="8"/>
      <c r="E111" s="8"/>
      <c r="F111" s="8"/>
      <c r="G111" s="8"/>
      <c r="H111" s="8"/>
    </row>
    <row r="112" spans="1:8">
      <c r="A112" s="8"/>
      <c r="B112" s="8"/>
      <c r="C112" s="8"/>
      <c r="D112" s="8"/>
      <c r="E112" s="8"/>
      <c r="F112" s="8"/>
      <c r="G112" s="8"/>
      <c r="H112" s="8"/>
    </row>
    <row r="113" spans="1:8">
      <c r="A113" s="8"/>
      <c r="B113" s="8"/>
      <c r="C113" s="8"/>
      <c r="D113" s="8"/>
      <c r="E113" s="8"/>
      <c r="F113" s="8"/>
      <c r="G113" s="8"/>
      <c r="H113" s="8"/>
    </row>
    <row r="114" spans="1:8">
      <c r="A114" s="8"/>
      <c r="B114" s="8"/>
      <c r="C114" s="8"/>
      <c r="D114" s="8"/>
      <c r="E114" s="8"/>
      <c r="F114" s="8"/>
      <c r="G114" s="8"/>
      <c r="H114" s="8"/>
    </row>
    <row r="115" spans="1:8">
      <c r="A115" s="8"/>
      <c r="B115" s="8"/>
      <c r="C115" s="8"/>
      <c r="D115" s="8"/>
      <c r="E115" s="8"/>
      <c r="F115" s="8"/>
      <c r="G115" s="8"/>
      <c r="H115" s="8"/>
    </row>
    <row r="116" spans="1:8">
      <c r="A116" s="8"/>
      <c r="B116" s="8"/>
      <c r="C116" s="8"/>
      <c r="D116" s="8"/>
      <c r="E116" s="8"/>
      <c r="F116" s="8"/>
      <c r="G116" s="8"/>
      <c r="H116" s="8"/>
    </row>
    <row r="117" spans="1:8">
      <c r="A117" s="8"/>
      <c r="B117" s="8"/>
      <c r="C117" s="8"/>
      <c r="D117" s="8"/>
      <c r="E117" s="8"/>
      <c r="F117" s="8"/>
      <c r="G117" s="8"/>
      <c r="H117" s="8"/>
    </row>
    <row r="118" spans="1:8">
      <c r="A118" s="8"/>
      <c r="B118" s="8"/>
      <c r="C118" s="8"/>
      <c r="D118" s="8"/>
      <c r="E118" s="8"/>
      <c r="F118" s="8"/>
      <c r="G118" s="8"/>
      <c r="H118" s="8"/>
    </row>
    <row r="119" spans="1:8">
      <c r="A119" s="8"/>
      <c r="B119" s="8"/>
      <c r="C119" s="8"/>
      <c r="D119" s="8"/>
      <c r="E119" s="8"/>
      <c r="F119" s="8"/>
      <c r="G119" s="8"/>
      <c r="H119" s="8"/>
    </row>
    <row r="120" spans="1:8">
      <c r="A120" s="8"/>
      <c r="B120" s="8"/>
      <c r="C120" s="8"/>
      <c r="D120" s="8"/>
      <c r="E120" s="8"/>
      <c r="F120" s="8"/>
      <c r="G120" s="8"/>
      <c r="H120" s="8"/>
    </row>
    <row r="121" spans="1:8">
      <c r="A121" s="8"/>
      <c r="B121" s="8"/>
      <c r="C121" s="8"/>
      <c r="D121" s="8"/>
      <c r="E121" s="8"/>
      <c r="F121" s="8"/>
      <c r="G121" s="8"/>
      <c r="H121" s="8"/>
    </row>
    <row r="122" spans="1:8">
      <c r="A122" s="8"/>
      <c r="B122" s="8"/>
      <c r="C122" s="8"/>
      <c r="D122" s="8"/>
      <c r="E122" s="8"/>
      <c r="F122" s="8"/>
      <c r="G122" s="8"/>
      <c r="H122" s="8"/>
    </row>
    <row r="123" spans="1:8">
      <c r="A123" s="8"/>
      <c r="B123" s="8"/>
      <c r="C123" s="8"/>
      <c r="D123" s="8"/>
      <c r="E123" s="8"/>
      <c r="F123" s="8"/>
      <c r="G123" s="8"/>
      <c r="H123" s="8"/>
    </row>
    <row r="124" spans="1:8">
      <c r="A124" s="8"/>
      <c r="B124" s="8"/>
      <c r="C124" s="8"/>
      <c r="D124" s="8"/>
      <c r="E124" s="8"/>
      <c r="F124" s="8"/>
      <c r="G124" s="8"/>
      <c r="H124" s="8"/>
    </row>
    <row r="125" spans="1:8">
      <c r="A125" s="8"/>
      <c r="B125" s="8"/>
      <c r="C125" s="8"/>
      <c r="D125" s="8"/>
      <c r="E125" s="8"/>
      <c r="F125" s="8"/>
      <c r="G125" s="8"/>
      <c r="H125" s="8"/>
    </row>
    <row r="126" spans="1:8">
      <c r="A126" s="8"/>
      <c r="B126" s="8"/>
      <c r="C126" s="8"/>
      <c r="D126" s="8"/>
      <c r="E126" s="8"/>
      <c r="F126" s="8"/>
      <c r="G126" s="8"/>
      <c r="H126" s="8"/>
    </row>
    <row r="127" spans="1:8">
      <c r="A127" s="8"/>
      <c r="B127" s="8"/>
      <c r="C127" s="8"/>
      <c r="D127" s="8"/>
      <c r="E127" s="8"/>
      <c r="F127" s="8"/>
      <c r="G127" s="8"/>
      <c r="H127" s="8"/>
    </row>
    <row r="128" spans="1:8">
      <c r="A128" s="8"/>
      <c r="B128" s="8"/>
      <c r="C128" s="8"/>
      <c r="D128" s="8"/>
      <c r="E128" s="8"/>
      <c r="F128" s="8"/>
      <c r="G128" s="8"/>
      <c r="H128" s="8"/>
    </row>
    <row r="129" spans="1:8">
      <c r="A129" s="8"/>
      <c r="B129" s="8"/>
      <c r="C129" s="8"/>
      <c r="D129" s="8"/>
      <c r="E129" s="8"/>
      <c r="F129" s="8"/>
      <c r="G129" s="8"/>
      <c r="H129" s="8"/>
    </row>
    <row r="130" spans="1:8">
      <c r="A130" s="8"/>
      <c r="B130" s="8"/>
      <c r="C130" s="8"/>
      <c r="D130" s="8"/>
      <c r="E130" s="8"/>
      <c r="F130" s="8"/>
      <c r="G130" s="8"/>
      <c r="H130" s="8"/>
    </row>
    <row r="131" spans="1:8">
      <c r="A131" s="8"/>
      <c r="B131" s="8"/>
      <c r="C131" s="8"/>
      <c r="D131" s="8"/>
      <c r="E131" s="8"/>
      <c r="F131" s="8"/>
      <c r="G131" s="8"/>
      <c r="H131" s="8"/>
    </row>
    <row r="132" spans="1:8">
      <c r="A132" s="8"/>
      <c r="B132" s="8"/>
      <c r="C132" s="8"/>
      <c r="D132" s="8"/>
      <c r="E132" s="8"/>
      <c r="F132" s="8"/>
      <c r="G132" s="8"/>
      <c r="H132" s="8"/>
    </row>
    <row r="133" spans="1:8">
      <c r="A133" s="8"/>
      <c r="B133" s="8"/>
      <c r="C133" s="8"/>
      <c r="D133" s="8"/>
      <c r="E133" s="8"/>
      <c r="F133" s="8"/>
      <c r="G133" s="8"/>
      <c r="H133" s="8"/>
    </row>
    <row r="134" spans="1:8">
      <c r="A134" s="8"/>
      <c r="B134" s="8"/>
      <c r="C134" s="8"/>
      <c r="D134" s="8"/>
      <c r="E134" s="8"/>
      <c r="F134" s="8"/>
      <c r="G134" s="8"/>
      <c r="H134" s="8"/>
    </row>
    <row r="135" spans="1:8">
      <c r="A135" s="8"/>
      <c r="B135" s="8"/>
      <c r="C135" s="8"/>
      <c r="D135" s="8"/>
      <c r="E135" s="8"/>
      <c r="F135" s="8"/>
      <c r="G135" s="8"/>
      <c r="H135" s="8"/>
    </row>
    <row r="136" spans="1:8">
      <c r="A136" s="8"/>
      <c r="B136" s="8"/>
      <c r="C136" s="8"/>
      <c r="D136" s="8"/>
      <c r="E136" s="8"/>
      <c r="F136" s="8"/>
      <c r="G136" s="8"/>
      <c r="H136" s="8"/>
    </row>
    <row r="137" spans="1:8">
      <c r="A137" s="8"/>
      <c r="B137" s="8"/>
      <c r="C137" s="8"/>
      <c r="D137" s="8"/>
      <c r="E137" s="8"/>
      <c r="F137" s="8"/>
      <c r="G137" s="8"/>
      <c r="H137" s="8"/>
    </row>
    <row r="138" spans="1:8">
      <c r="A138" s="8"/>
      <c r="B138" s="8"/>
      <c r="C138" s="8"/>
      <c r="D138" s="8"/>
      <c r="E138" s="8"/>
      <c r="F138" s="8"/>
      <c r="G138" s="8"/>
      <c r="H138" s="8"/>
    </row>
    <row r="139" spans="1:8">
      <c r="A139" s="8"/>
      <c r="B139" s="8"/>
      <c r="C139" s="8"/>
      <c r="D139" s="8"/>
      <c r="E139" s="8"/>
      <c r="F139" s="8"/>
      <c r="G139" s="8"/>
      <c r="H139" s="8"/>
    </row>
    <row r="140" spans="1:8">
      <c r="A140" s="8"/>
      <c r="B140" s="8"/>
      <c r="C140" s="8"/>
      <c r="D140" s="8"/>
      <c r="E140" s="8"/>
      <c r="F140" s="8"/>
      <c r="G140" s="8"/>
      <c r="H140" s="8"/>
    </row>
    <row r="141" spans="1:8">
      <c r="A141" s="8"/>
      <c r="B141" s="8"/>
      <c r="C141" s="8"/>
      <c r="D141" s="8"/>
      <c r="E141" s="8"/>
      <c r="F141" s="8"/>
      <c r="G141" s="8"/>
      <c r="H141" s="8"/>
    </row>
    <row r="142" spans="1:8">
      <c r="A142" s="8"/>
      <c r="B142" s="8"/>
      <c r="C142" s="8"/>
      <c r="D142" s="8"/>
      <c r="E142" s="8"/>
      <c r="F142" s="8"/>
      <c r="G142" s="8"/>
      <c r="H142" s="8"/>
    </row>
    <row r="143" spans="1:8">
      <c r="A143" s="8"/>
      <c r="B143" s="8"/>
      <c r="C143" s="8"/>
      <c r="D143" s="8"/>
      <c r="E143" s="8"/>
      <c r="F143" s="8"/>
      <c r="G143" s="8"/>
      <c r="H143" s="8"/>
    </row>
    <row r="144" spans="1:8">
      <c r="A144" s="8"/>
      <c r="B144" s="8"/>
      <c r="C144" s="8"/>
      <c r="D144" s="8"/>
      <c r="E144" s="8"/>
      <c r="F144" s="8"/>
      <c r="G144" s="8"/>
      <c r="H144" s="8"/>
    </row>
    <row r="145" spans="1:8">
      <c r="A145" s="8"/>
      <c r="B145" s="8"/>
      <c r="C145" s="8"/>
      <c r="D145" s="8"/>
      <c r="E145" s="8"/>
      <c r="F145" s="8"/>
      <c r="G145" s="8"/>
      <c r="H145" s="8"/>
    </row>
    <row r="146" spans="1:8">
      <c r="A146" s="8"/>
      <c r="B146" s="8"/>
      <c r="C146" s="8"/>
      <c r="D146" s="8"/>
      <c r="E146" s="8"/>
      <c r="F146" s="8"/>
      <c r="G146" s="8"/>
      <c r="H146" s="8"/>
    </row>
    <row r="147" spans="1:8">
      <c r="A147" s="8"/>
      <c r="B147" s="8"/>
      <c r="C147" s="8"/>
      <c r="D147" s="8"/>
      <c r="E147" s="8"/>
      <c r="F147" s="8"/>
      <c r="G147" s="8"/>
      <c r="H147" s="8"/>
    </row>
    <row r="148" spans="1:8">
      <c r="A148" s="8"/>
      <c r="B148" s="8"/>
      <c r="C148" s="8"/>
      <c r="D148" s="8"/>
      <c r="E148" s="8"/>
      <c r="F148" s="8"/>
      <c r="G148" s="8"/>
      <c r="H148" s="8"/>
    </row>
    <row r="149" spans="1:8">
      <c r="A149" s="8"/>
      <c r="B149" s="8"/>
      <c r="C149" s="8"/>
      <c r="D149" s="8"/>
      <c r="E149" s="8"/>
      <c r="F149" s="8"/>
      <c r="G149" s="8"/>
      <c r="H149" s="8"/>
    </row>
    <row r="150" spans="1:8">
      <c r="A150" s="8"/>
      <c r="B150" s="8"/>
      <c r="C150" s="8"/>
      <c r="D150" s="8"/>
      <c r="E150" s="8"/>
      <c r="F150" s="8"/>
      <c r="G150" s="8"/>
      <c r="H150" s="8"/>
    </row>
    <row r="151" spans="1:8">
      <c r="A151" s="8"/>
      <c r="B151" s="8"/>
      <c r="C151" s="8"/>
      <c r="D151" s="8"/>
      <c r="E151" s="8"/>
      <c r="F151" s="8"/>
      <c r="G151" s="8"/>
      <c r="H151" s="8"/>
    </row>
    <row r="152" spans="1:8">
      <c r="A152" s="8"/>
      <c r="B152" s="8"/>
      <c r="C152" s="8"/>
      <c r="D152" s="8"/>
      <c r="E152" s="8"/>
      <c r="F152" s="8"/>
      <c r="G152" s="8"/>
      <c r="H152" s="8"/>
    </row>
    <row r="153" spans="1:8">
      <c r="A153" s="8"/>
      <c r="B153" s="8"/>
      <c r="C153" s="8"/>
      <c r="D153" s="8"/>
      <c r="E153" s="8"/>
      <c r="F153" s="8"/>
      <c r="G153" s="8"/>
      <c r="H153" s="8"/>
    </row>
    <row r="154" spans="1:8">
      <c r="A154" s="8"/>
      <c r="B154" s="8"/>
      <c r="C154" s="8"/>
      <c r="D154" s="8"/>
      <c r="E154" s="8"/>
      <c r="F154" s="8"/>
      <c r="G154" s="8"/>
      <c r="H154" s="8"/>
    </row>
    <row r="155" spans="1:8">
      <c r="A155" s="8"/>
      <c r="B155" s="8"/>
      <c r="C155" s="8"/>
      <c r="D155" s="8"/>
      <c r="E155" s="8"/>
      <c r="F155" s="8"/>
      <c r="G155" s="8"/>
      <c r="H155" s="8"/>
    </row>
    <row r="156" spans="1:8">
      <c r="A156" s="8"/>
      <c r="B156" s="8"/>
      <c r="C156" s="8"/>
      <c r="D156" s="8"/>
      <c r="E156" s="8"/>
      <c r="F156" s="8"/>
      <c r="G156" s="8"/>
      <c r="H156" s="8"/>
    </row>
    <row r="157" spans="1:8">
      <c r="A157" s="8"/>
      <c r="B157" s="8"/>
      <c r="C157" s="8"/>
      <c r="D157" s="8"/>
      <c r="E157" s="8"/>
      <c r="F157" s="8"/>
      <c r="G157" s="8"/>
      <c r="H157" s="8"/>
    </row>
    <row r="158" spans="1:8">
      <c r="A158" s="8"/>
      <c r="B158" s="8"/>
      <c r="C158" s="8"/>
      <c r="D158" s="8"/>
      <c r="E158" s="8"/>
      <c r="F158" s="8"/>
      <c r="G158" s="8"/>
      <c r="H158" s="8"/>
    </row>
    <row r="159" spans="1:8">
      <c r="A159" s="8"/>
      <c r="B159" s="8"/>
      <c r="C159" s="8"/>
      <c r="D159" s="8"/>
      <c r="E159" s="8"/>
      <c r="F159" s="8"/>
      <c r="G159" s="8"/>
      <c r="H159" s="8"/>
    </row>
    <row r="160" spans="1:8">
      <c r="A160" s="8"/>
      <c r="B160" s="8"/>
      <c r="C160" s="8"/>
      <c r="D160" s="8"/>
      <c r="E160" s="8"/>
      <c r="F160" s="8"/>
      <c r="G160" s="8"/>
      <c r="H160" s="8"/>
    </row>
    <row r="161" spans="1:8">
      <c r="A161" s="8"/>
      <c r="B161" s="8"/>
      <c r="C161" s="8"/>
      <c r="D161" s="8"/>
      <c r="E161" s="8"/>
      <c r="F161" s="8"/>
      <c r="G161" s="8"/>
      <c r="H161" s="8"/>
    </row>
    <row r="162" spans="1:8">
      <c r="A162" s="8"/>
      <c r="B162" s="8"/>
      <c r="C162" s="8"/>
      <c r="D162" s="8"/>
      <c r="E162" s="8"/>
      <c r="F162" s="8"/>
      <c r="G162" s="8"/>
      <c r="H162" s="8"/>
    </row>
    <row r="163" spans="1:8">
      <c r="A163" s="8"/>
      <c r="B163" s="8"/>
      <c r="C163" s="8"/>
      <c r="D163" s="8"/>
      <c r="E163" s="8"/>
      <c r="F163" s="8"/>
      <c r="G163" s="8"/>
      <c r="H163" s="8"/>
    </row>
    <row r="164" spans="1:8">
      <c r="A164" s="8"/>
      <c r="B164" s="8"/>
      <c r="C164" s="8"/>
      <c r="D164" s="8"/>
      <c r="E164" s="8"/>
      <c r="F164" s="8"/>
      <c r="G164" s="8"/>
      <c r="H164" s="8"/>
    </row>
    <row r="165" spans="1:8">
      <c r="A165" s="8"/>
      <c r="B165" s="8"/>
      <c r="C165" s="8"/>
      <c r="D165" s="8"/>
      <c r="E165" s="8"/>
      <c r="F165" s="8"/>
      <c r="G165" s="8"/>
      <c r="H165" s="8"/>
    </row>
    <row r="166" spans="1:8">
      <c r="A166" s="8"/>
      <c r="B166" s="8"/>
      <c r="C166" s="8"/>
      <c r="D166" s="8"/>
      <c r="E166" s="8"/>
      <c r="F166" s="8"/>
      <c r="G166" s="8"/>
      <c r="H166" s="8"/>
    </row>
    <row r="167" spans="1:8">
      <c r="A167" s="8"/>
      <c r="B167" s="8"/>
      <c r="C167" s="8"/>
      <c r="D167" s="8"/>
      <c r="E167" s="8"/>
      <c r="F167" s="8"/>
      <c r="G167" s="8"/>
      <c r="H167" s="8"/>
    </row>
    <row r="168" spans="1:8">
      <c r="A168" s="8"/>
      <c r="B168" s="8"/>
      <c r="C168" s="8"/>
      <c r="D168" s="8"/>
      <c r="E168" s="8"/>
      <c r="F168" s="8"/>
      <c r="G168" s="8"/>
      <c r="H168" s="8"/>
    </row>
    <row r="169" spans="1:8">
      <c r="A169" s="8"/>
      <c r="B169" s="8"/>
      <c r="C169" s="8"/>
      <c r="D169" s="8"/>
      <c r="E169" s="8"/>
      <c r="F169" s="8"/>
      <c r="G169" s="8"/>
      <c r="H169" s="8"/>
    </row>
    <row r="170" spans="1:8">
      <c r="A170" s="8"/>
      <c r="B170" s="8"/>
      <c r="C170" s="8"/>
      <c r="D170" s="8"/>
      <c r="E170" s="8"/>
      <c r="F170" s="8"/>
      <c r="G170" s="8"/>
      <c r="H170" s="8"/>
    </row>
    <row r="171" spans="1:8">
      <c r="A171" s="8"/>
      <c r="B171" s="8"/>
      <c r="C171" s="8"/>
      <c r="D171" s="8"/>
      <c r="E171" s="8"/>
      <c r="F171" s="8"/>
      <c r="G171" s="8"/>
      <c r="H171" s="8"/>
    </row>
    <row r="172" spans="1:8">
      <c r="A172" s="8"/>
      <c r="B172" s="8"/>
      <c r="C172" s="8"/>
      <c r="D172" s="8"/>
      <c r="E172" s="8"/>
      <c r="F172" s="8"/>
      <c r="G172" s="8"/>
      <c r="H172" s="8"/>
    </row>
    <row r="173" spans="1:8">
      <c r="A173" s="8"/>
      <c r="B173" s="8"/>
      <c r="C173" s="8"/>
      <c r="D173" s="8"/>
      <c r="E173" s="8"/>
      <c r="F173" s="8"/>
      <c r="G173" s="8"/>
      <c r="H173" s="8"/>
    </row>
    <row r="174" spans="1:8">
      <c r="A174" s="8"/>
      <c r="B174" s="8"/>
      <c r="C174" s="8"/>
      <c r="D174" s="8"/>
      <c r="E174" s="8"/>
      <c r="F174" s="8"/>
      <c r="G174" s="8"/>
      <c r="H174" s="8"/>
    </row>
    <row r="175" spans="1:8">
      <c r="A175" s="8"/>
      <c r="B175" s="8"/>
      <c r="C175" s="8"/>
      <c r="D175" s="8"/>
      <c r="E175" s="8"/>
      <c r="F175" s="8"/>
      <c r="G175" s="8"/>
      <c r="H175" s="8"/>
    </row>
    <row r="176" spans="1:8">
      <c r="A176" s="8"/>
      <c r="B176" s="8"/>
      <c r="C176" s="8"/>
      <c r="D176" s="8"/>
      <c r="E176" s="8"/>
      <c r="F176" s="8"/>
      <c r="G176" s="8"/>
      <c r="H176" s="8"/>
    </row>
    <row r="177" spans="1:8">
      <c r="A177" s="8"/>
      <c r="B177" s="8"/>
      <c r="C177" s="8"/>
      <c r="D177" s="8"/>
      <c r="E177" s="8"/>
      <c r="F177" s="8"/>
      <c r="G177" s="8"/>
      <c r="H177" s="8"/>
    </row>
    <row r="178" spans="1:8">
      <c r="A178" s="8"/>
      <c r="B178" s="8"/>
      <c r="C178" s="8"/>
      <c r="D178" s="8"/>
      <c r="E178" s="8"/>
      <c r="F178" s="8"/>
      <c r="G178" s="8"/>
      <c r="H178" s="8"/>
    </row>
    <row r="179" spans="1:8">
      <c r="A179" s="8"/>
      <c r="B179" s="8"/>
      <c r="C179" s="8"/>
      <c r="D179" s="8"/>
      <c r="E179" s="8"/>
      <c r="F179" s="8"/>
      <c r="G179" s="8"/>
      <c r="H179" s="8"/>
    </row>
    <row r="180" spans="1:8">
      <c r="A180" s="8"/>
      <c r="B180" s="8"/>
      <c r="C180" s="8"/>
      <c r="D180" s="8"/>
      <c r="E180" s="8"/>
      <c r="F180" s="8"/>
      <c r="G180" s="8"/>
      <c r="H180" s="8"/>
    </row>
    <row r="181" spans="1:8">
      <c r="A181" s="8"/>
      <c r="B181" s="8"/>
      <c r="C181" s="8"/>
      <c r="D181" s="8"/>
      <c r="E181" s="8"/>
      <c r="F181" s="8"/>
      <c r="G181" s="8"/>
      <c r="H181" s="8"/>
    </row>
    <row r="182" spans="1:8">
      <c r="A182" s="8"/>
      <c r="B182" s="8"/>
      <c r="C182" s="8"/>
      <c r="D182" s="8"/>
      <c r="E182" s="8"/>
      <c r="F182" s="8"/>
      <c r="G182" s="8"/>
      <c r="H182" s="8"/>
    </row>
    <row r="183" spans="1:8">
      <c r="A183" s="8"/>
      <c r="B183" s="8"/>
      <c r="C183" s="8"/>
      <c r="D183" s="8"/>
      <c r="E183" s="8"/>
      <c r="F183" s="8"/>
      <c r="G183" s="8"/>
      <c r="H183" s="8"/>
    </row>
    <row r="184" spans="1:8">
      <c r="A184" s="8"/>
      <c r="B184" s="8"/>
      <c r="C184" s="8"/>
      <c r="D184" s="8"/>
      <c r="E184" s="8"/>
      <c r="F184" s="8"/>
      <c r="G184" s="8"/>
      <c r="H184" s="8"/>
    </row>
    <row r="185" spans="1:8">
      <c r="A185" s="8"/>
      <c r="B185" s="8"/>
      <c r="C185" s="8"/>
      <c r="D185" s="8"/>
      <c r="E185" s="8"/>
      <c r="F185" s="8"/>
      <c r="G185" s="8"/>
      <c r="H185" s="8"/>
    </row>
    <row r="186" spans="1:8">
      <c r="A186" s="8"/>
      <c r="B186" s="8"/>
      <c r="C186" s="8"/>
      <c r="D186" s="8"/>
      <c r="E186" s="8"/>
      <c r="F186" s="8"/>
      <c r="G186" s="8"/>
      <c r="H186" s="8"/>
    </row>
    <row r="187" spans="1:8">
      <c r="A187" s="8"/>
      <c r="B187" s="8"/>
      <c r="C187" s="8"/>
      <c r="D187" s="8"/>
      <c r="E187" s="8"/>
      <c r="F187" s="8"/>
      <c r="G187" s="8"/>
      <c r="H187" s="8"/>
    </row>
    <row r="188" spans="1:8">
      <c r="A188" s="8"/>
      <c r="B188" s="8"/>
      <c r="C188" s="8"/>
      <c r="D188" s="8"/>
      <c r="E188" s="8"/>
      <c r="F188" s="8"/>
      <c r="G188" s="8"/>
      <c r="H188" s="8"/>
    </row>
    <row r="189" spans="1:8">
      <c r="A189" s="8"/>
      <c r="B189" s="8"/>
      <c r="C189" s="8"/>
      <c r="D189" s="8"/>
      <c r="E189" s="8"/>
      <c r="F189" s="8"/>
      <c r="G189" s="8"/>
      <c r="H189" s="8"/>
    </row>
    <row r="190" spans="1:8">
      <c r="A190" s="8"/>
      <c r="B190" s="8"/>
      <c r="C190" s="8"/>
      <c r="D190" s="8"/>
      <c r="E190" s="8"/>
      <c r="F190" s="8"/>
      <c r="G190" s="8"/>
      <c r="H190" s="8"/>
    </row>
    <row r="191" spans="1:8">
      <c r="A191" s="8"/>
      <c r="B191" s="8"/>
      <c r="C191" s="8"/>
      <c r="D191" s="8"/>
      <c r="E191" s="8"/>
      <c r="F191" s="8"/>
      <c r="G191" s="8"/>
      <c r="H191" s="8"/>
    </row>
    <row r="192" spans="1:8">
      <c r="A192" s="8"/>
      <c r="B192" s="8"/>
      <c r="C192" s="8"/>
      <c r="D192" s="8"/>
      <c r="E192" s="8"/>
      <c r="F192" s="8"/>
      <c r="G192" s="8"/>
      <c r="H192" s="8"/>
    </row>
    <row r="193" spans="1:8">
      <c r="A193" s="8"/>
      <c r="B193" s="8"/>
      <c r="C193" s="8"/>
      <c r="D193" s="8"/>
      <c r="E193" s="8"/>
      <c r="F193" s="8"/>
      <c r="G193" s="8"/>
      <c r="H193" s="8"/>
    </row>
    <row r="194" spans="1:8">
      <c r="A194" s="8"/>
      <c r="B194" s="8"/>
      <c r="C194" s="8"/>
      <c r="D194" s="8"/>
      <c r="E194" s="8"/>
      <c r="F194" s="8"/>
      <c r="G194" s="8"/>
      <c r="H194" s="8"/>
    </row>
    <row r="195" spans="1:8">
      <c r="A195" s="8"/>
      <c r="B195" s="8"/>
      <c r="C195" s="8"/>
      <c r="D195" s="8"/>
      <c r="E195" s="8"/>
      <c r="F195" s="8"/>
      <c r="G195" s="8"/>
      <c r="H195" s="8"/>
    </row>
    <row r="196" spans="1:8">
      <c r="A196" s="8"/>
      <c r="B196" s="8"/>
      <c r="C196" s="8"/>
      <c r="D196" s="8"/>
      <c r="E196" s="8"/>
      <c r="F196" s="8"/>
      <c r="G196" s="8"/>
      <c r="H196" s="8"/>
    </row>
    <row r="197" spans="1:8">
      <c r="A197" s="8"/>
      <c r="B197" s="8"/>
      <c r="C197" s="8"/>
      <c r="D197" s="8"/>
      <c r="E197" s="8"/>
      <c r="F197" s="8"/>
      <c r="G197" s="8"/>
      <c r="H197" s="8"/>
    </row>
    <row r="198" spans="1:8">
      <c r="A198" s="8"/>
      <c r="B198" s="8"/>
      <c r="C198" s="8"/>
      <c r="D198" s="8"/>
      <c r="E198" s="8"/>
      <c r="F198" s="8"/>
      <c r="G198" s="8"/>
      <c r="H198" s="8"/>
    </row>
    <row r="199" spans="1:8">
      <c r="A199" s="8"/>
      <c r="B199" s="8"/>
      <c r="C199" s="8"/>
      <c r="D199" s="8"/>
      <c r="E199" s="8"/>
      <c r="F199" s="8"/>
      <c r="G199" s="8"/>
      <c r="H199" s="8"/>
    </row>
    <row r="200" spans="1:8">
      <c r="A200" s="8"/>
      <c r="B200" s="8"/>
      <c r="C200" s="8"/>
      <c r="D200" s="8"/>
      <c r="E200" s="8"/>
      <c r="F200" s="8"/>
      <c r="G200" s="8"/>
      <c r="H200" s="8"/>
    </row>
    <row r="201" spans="1:8">
      <c r="A201" s="8"/>
      <c r="B201" s="8"/>
      <c r="C201" s="8"/>
      <c r="D201" s="8"/>
      <c r="E201" s="8"/>
      <c r="F201" s="8"/>
      <c r="G201" s="8"/>
      <c r="H201" s="8"/>
    </row>
    <row r="202" spans="1:8">
      <c r="A202" s="8"/>
      <c r="B202" s="8"/>
      <c r="C202" s="8"/>
      <c r="D202" s="8"/>
      <c r="E202" s="8"/>
      <c r="F202" s="8"/>
      <c r="G202" s="8"/>
      <c r="H202" s="8"/>
    </row>
    <row r="203" spans="1:8">
      <c r="A203" s="8"/>
      <c r="B203" s="8"/>
      <c r="C203" s="8"/>
      <c r="D203" s="8"/>
      <c r="E203" s="8"/>
      <c r="F203" s="8"/>
      <c r="G203" s="8"/>
      <c r="H203" s="8"/>
    </row>
    <row r="204" spans="1:8">
      <c r="A204" s="8"/>
      <c r="B204" s="8"/>
      <c r="C204" s="8"/>
      <c r="D204" s="8"/>
      <c r="E204" s="8"/>
      <c r="F204" s="8"/>
      <c r="G204" s="8"/>
      <c r="H204" s="8"/>
    </row>
    <row r="205" spans="1:8">
      <c r="A205" s="8"/>
      <c r="B205" s="8"/>
      <c r="C205" s="8"/>
      <c r="D205" s="8"/>
      <c r="E205" s="8"/>
      <c r="F205" s="8"/>
      <c r="G205" s="8"/>
      <c r="H205" s="8"/>
    </row>
    <row r="206" spans="1:8">
      <c r="A206" s="8"/>
      <c r="B206" s="8"/>
      <c r="C206" s="8"/>
      <c r="D206" s="8"/>
      <c r="E206" s="8"/>
      <c r="F206" s="8"/>
      <c r="G206" s="8"/>
      <c r="H206" s="8"/>
    </row>
    <row r="207" spans="1:8">
      <c r="A207" s="8"/>
      <c r="B207" s="8"/>
      <c r="C207" s="8"/>
      <c r="D207" s="8"/>
      <c r="E207" s="8"/>
      <c r="F207" s="8"/>
      <c r="G207" s="8"/>
      <c r="H207" s="8"/>
    </row>
    <row r="208" spans="1:8">
      <c r="A208" s="8"/>
      <c r="B208" s="8"/>
      <c r="C208" s="8"/>
      <c r="D208" s="8"/>
      <c r="E208" s="8"/>
      <c r="F208" s="8"/>
      <c r="G208" s="8"/>
      <c r="H208" s="8"/>
    </row>
    <row r="209" spans="1:8">
      <c r="A209" s="8"/>
      <c r="B209" s="8"/>
      <c r="C209" s="8"/>
      <c r="D209" s="8"/>
      <c r="E209" s="8"/>
      <c r="F209" s="8"/>
      <c r="G209" s="8"/>
      <c r="H209" s="8"/>
    </row>
    <row r="210" spans="1:8">
      <c r="A210" s="8"/>
      <c r="B210" s="8"/>
      <c r="C210" s="8"/>
      <c r="D210" s="8"/>
      <c r="E210" s="8"/>
      <c r="F210" s="8"/>
      <c r="G210" s="8"/>
      <c r="H210" s="8"/>
    </row>
    <row r="211" spans="1:8">
      <c r="A211" s="8"/>
      <c r="B211" s="8"/>
      <c r="C211" s="8"/>
      <c r="D211" s="8"/>
      <c r="E211" s="8"/>
      <c r="F211" s="8"/>
      <c r="G211" s="8"/>
      <c r="H211" s="8"/>
    </row>
    <row r="212" spans="1:8">
      <c r="A212" s="8"/>
      <c r="B212" s="8"/>
      <c r="C212" s="8"/>
      <c r="D212" s="8"/>
      <c r="E212" s="8"/>
      <c r="F212" s="8"/>
      <c r="G212" s="8"/>
      <c r="H212" s="8"/>
    </row>
    <row r="213" spans="1:8">
      <c r="A213" s="8"/>
      <c r="B213" s="8"/>
      <c r="C213" s="8"/>
      <c r="D213" s="8"/>
      <c r="E213" s="8"/>
      <c r="F213" s="8"/>
      <c r="G213" s="8"/>
      <c r="H213" s="8"/>
    </row>
    <row r="214" spans="1:8">
      <c r="A214" s="8"/>
      <c r="B214" s="8"/>
      <c r="C214" s="8"/>
      <c r="D214" s="8"/>
      <c r="E214" s="8"/>
      <c r="F214" s="8"/>
      <c r="G214" s="8"/>
      <c r="H214" s="8"/>
    </row>
    <row r="215" spans="1:8">
      <c r="A215" s="8"/>
      <c r="B215" s="8"/>
      <c r="C215" s="8"/>
      <c r="D215" s="8"/>
      <c r="E215" s="8"/>
      <c r="F215" s="8"/>
      <c r="G215" s="8"/>
      <c r="H215" s="8"/>
    </row>
    <row r="216" spans="1:8">
      <c r="A216" s="8"/>
      <c r="B216" s="8"/>
      <c r="C216" s="8"/>
      <c r="D216" s="8"/>
      <c r="E216" s="8"/>
      <c r="F216" s="8"/>
      <c r="G216" s="8"/>
      <c r="H216" s="8"/>
    </row>
    <row r="217" spans="1:8">
      <c r="A217" s="8"/>
      <c r="B217" s="8"/>
      <c r="C217" s="8"/>
      <c r="D217" s="8"/>
      <c r="E217" s="8"/>
      <c r="F217" s="8"/>
      <c r="G217" s="8"/>
      <c r="H217" s="8"/>
    </row>
    <row r="218" spans="1:8">
      <c r="A218" s="8"/>
      <c r="B218" s="8"/>
      <c r="C218" s="8"/>
      <c r="D218" s="8"/>
      <c r="E218" s="8"/>
      <c r="F218" s="8"/>
      <c r="G218" s="8"/>
      <c r="H218" s="8"/>
    </row>
    <row r="219" spans="1:8">
      <c r="A219" s="8"/>
      <c r="B219" s="8"/>
      <c r="C219" s="8"/>
      <c r="D219" s="8"/>
      <c r="E219" s="8"/>
      <c r="F219" s="8"/>
      <c r="G219" s="8"/>
      <c r="H219" s="8"/>
    </row>
    <row r="220" spans="1:8">
      <c r="A220" s="8"/>
      <c r="B220" s="8"/>
      <c r="C220" s="8"/>
      <c r="D220" s="8"/>
      <c r="E220" s="8"/>
      <c r="F220" s="8"/>
      <c r="G220" s="8"/>
      <c r="H220" s="8"/>
    </row>
    <row r="221" spans="1:8">
      <c r="A221" s="8"/>
      <c r="B221" s="8"/>
      <c r="C221" s="8"/>
      <c r="D221" s="8"/>
      <c r="E221" s="8"/>
      <c r="F221" s="8"/>
      <c r="G221" s="8"/>
      <c r="H221" s="8"/>
    </row>
    <row r="222" spans="1:8">
      <c r="A222" s="8"/>
      <c r="B222" s="8"/>
      <c r="C222" s="8"/>
      <c r="D222" s="8"/>
      <c r="E222" s="8"/>
      <c r="F222" s="8"/>
      <c r="G222" s="8"/>
      <c r="H222" s="8"/>
    </row>
    <row r="223" spans="1:8">
      <c r="A223" s="8"/>
      <c r="B223" s="8"/>
      <c r="C223" s="8"/>
      <c r="D223" s="8"/>
      <c r="E223" s="8"/>
      <c r="F223" s="8"/>
      <c r="G223" s="8"/>
      <c r="H223" s="8"/>
    </row>
    <row r="224" spans="1:8">
      <c r="A224" s="8"/>
      <c r="B224" s="8"/>
      <c r="C224" s="8"/>
      <c r="D224" s="8"/>
      <c r="E224" s="8"/>
      <c r="F224" s="8"/>
      <c r="G224" s="8"/>
      <c r="H224" s="8"/>
    </row>
    <row r="225" spans="1:8">
      <c r="A225" s="8"/>
      <c r="B225" s="8"/>
      <c r="C225" s="8"/>
      <c r="D225" s="8"/>
      <c r="E225" s="8"/>
      <c r="F225" s="8"/>
      <c r="G225" s="8"/>
      <c r="H225" s="8"/>
    </row>
    <row r="226" spans="1:8">
      <c r="A226" s="8"/>
      <c r="B226" s="8"/>
      <c r="C226" s="8"/>
      <c r="D226" s="8"/>
      <c r="E226" s="8"/>
      <c r="F226" s="8"/>
      <c r="G226" s="8"/>
      <c r="H226" s="8"/>
    </row>
    <row r="227" spans="1:8">
      <c r="A227" s="8"/>
      <c r="B227" s="8"/>
      <c r="C227" s="8"/>
      <c r="D227" s="8"/>
      <c r="E227" s="8"/>
      <c r="F227" s="8"/>
      <c r="G227" s="8"/>
      <c r="H227" s="8"/>
    </row>
    <row r="228" spans="1:8">
      <c r="A228" s="8"/>
      <c r="B228" s="8"/>
      <c r="C228" s="8"/>
      <c r="D228" s="8"/>
      <c r="E228" s="8"/>
      <c r="F228" s="8"/>
      <c r="G228" s="8"/>
      <c r="H228" s="8"/>
    </row>
    <row r="229" spans="1:8">
      <c r="A229" s="8"/>
      <c r="B229" s="8"/>
      <c r="C229" s="8"/>
      <c r="D229" s="8"/>
      <c r="E229" s="8"/>
      <c r="F229" s="8"/>
      <c r="G229" s="8"/>
      <c r="H229" s="8"/>
    </row>
    <row r="230" spans="1:8">
      <c r="A230" s="8"/>
      <c r="B230" s="8"/>
      <c r="C230" s="8"/>
      <c r="D230" s="8"/>
      <c r="E230" s="8"/>
      <c r="F230" s="8"/>
      <c r="G230" s="8"/>
      <c r="H230" s="8"/>
    </row>
    <row r="231" spans="1:8">
      <c r="A231" s="8"/>
      <c r="B231" s="8"/>
      <c r="C231" s="8"/>
      <c r="D231" s="8"/>
      <c r="E231" s="8"/>
      <c r="F231" s="8"/>
      <c r="G231" s="8"/>
      <c r="H231" s="8"/>
    </row>
    <row r="232" spans="1:8">
      <c r="A232" s="8"/>
      <c r="B232" s="8"/>
      <c r="C232" s="8"/>
      <c r="D232" s="8"/>
      <c r="E232" s="8"/>
      <c r="F232" s="8"/>
      <c r="G232" s="8"/>
      <c r="H232" s="8"/>
    </row>
    <row r="233" spans="1:8">
      <c r="A233" s="8"/>
      <c r="B233" s="8"/>
      <c r="C233" s="8"/>
      <c r="D233" s="8"/>
      <c r="E233" s="8"/>
      <c r="F233" s="8"/>
      <c r="G233" s="8"/>
      <c r="H233" s="8"/>
    </row>
    <row r="234" spans="1:8">
      <c r="A234" s="8"/>
      <c r="B234" s="8"/>
      <c r="C234" s="8"/>
      <c r="D234" s="8"/>
      <c r="E234" s="8"/>
      <c r="F234" s="8"/>
      <c r="G234" s="8"/>
      <c r="H234" s="8"/>
    </row>
    <row r="235" spans="1:8">
      <c r="A235" s="8"/>
      <c r="B235" s="8"/>
      <c r="C235" s="8"/>
      <c r="D235" s="8"/>
      <c r="E235" s="8"/>
      <c r="F235" s="8"/>
      <c r="G235" s="8"/>
      <c r="H235" s="8"/>
    </row>
    <row r="236" spans="1:8">
      <c r="A236" s="8"/>
      <c r="B236" s="8"/>
      <c r="C236" s="8"/>
      <c r="D236" s="8"/>
      <c r="E236" s="8"/>
      <c r="F236" s="8"/>
      <c r="G236" s="8"/>
      <c r="H236" s="8"/>
    </row>
    <row r="237" spans="1:8">
      <c r="A237" s="8"/>
      <c r="B237" s="8"/>
      <c r="C237" s="8"/>
      <c r="D237" s="8"/>
      <c r="E237" s="8"/>
      <c r="F237" s="8"/>
      <c r="G237" s="8"/>
      <c r="H237" s="8"/>
    </row>
    <row r="238" spans="1:8">
      <c r="A238" s="8"/>
      <c r="B238" s="8"/>
      <c r="C238" s="8"/>
      <c r="D238" s="8"/>
      <c r="E238" s="8"/>
      <c r="F238" s="8"/>
      <c r="G238" s="8"/>
      <c r="H238" s="8"/>
    </row>
    <row r="239" spans="1:8">
      <c r="A239" s="8"/>
      <c r="B239" s="8"/>
      <c r="C239" s="8"/>
      <c r="D239" s="8"/>
      <c r="E239" s="8"/>
      <c r="F239" s="8"/>
      <c r="G239" s="8"/>
      <c r="H239" s="8"/>
    </row>
    <row r="240" spans="1:8">
      <c r="A240" s="8"/>
      <c r="B240" s="8"/>
      <c r="C240" s="8"/>
      <c r="D240" s="8"/>
      <c r="E240" s="8"/>
      <c r="F240" s="8"/>
      <c r="G240" s="8"/>
      <c r="H240" s="8"/>
    </row>
    <row r="241" spans="1:8">
      <c r="A241" s="8"/>
      <c r="B241" s="8"/>
      <c r="C241" s="8"/>
      <c r="D241" s="8"/>
      <c r="E241" s="8"/>
      <c r="F241" s="8"/>
      <c r="G241" s="8"/>
      <c r="H241" s="8"/>
    </row>
    <row r="242" spans="1:8">
      <c r="A242" s="8"/>
      <c r="B242" s="8"/>
      <c r="C242" s="8"/>
      <c r="D242" s="8"/>
      <c r="E242" s="8"/>
      <c r="F242" s="8"/>
      <c r="G242" s="8"/>
      <c r="H242" s="8"/>
    </row>
    <row r="243" spans="1:8">
      <c r="A243" s="8"/>
      <c r="B243" s="8"/>
      <c r="C243" s="8"/>
      <c r="D243" s="8"/>
      <c r="E243" s="8"/>
      <c r="F243" s="8"/>
      <c r="G243" s="8"/>
      <c r="H243" s="8"/>
    </row>
    <row r="244" spans="1:8">
      <c r="A244" s="8"/>
      <c r="B244" s="8"/>
      <c r="C244" s="8"/>
      <c r="D244" s="8"/>
      <c r="E244" s="8"/>
      <c r="F244" s="8"/>
      <c r="G244" s="8"/>
      <c r="H244" s="8"/>
    </row>
    <row r="245" spans="1:8">
      <c r="A245" s="8"/>
      <c r="B245" s="8"/>
      <c r="C245" s="8"/>
      <c r="D245" s="8"/>
      <c r="E245" s="8"/>
      <c r="F245" s="8"/>
      <c r="G245" s="8"/>
      <c r="H245" s="8"/>
    </row>
    <row r="246" spans="1:8">
      <c r="A246" s="8"/>
      <c r="B246" s="8"/>
      <c r="C246" s="8"/>
      <c r="D246" s="8"/>
      <c r="E246" s="8"/>
      <c r="F246" s="8"/>
      <c r="G246" s="8"/>
      <c r="H246" s="8"/>
    </row>
    <row r="247" spans="1:8">
      <c r="A247" s="8"/>
      <c r="B247" s="8"/>
      <c r="C247" s="8"/>
      <c r="D247" s="8"/>
      <c r="E247" s="8"/>
      <c r="F247" s="8"/>
      <c r="G247" s="8"/>
      <c r="H247" s="8"/>
    </row>
    <row r="248" spans="1:8">
      <c r="A248" s="8"/>
      <c r="B248" s="8"/>
      <c r="C248" s="8"/>
      <c r="D248" s="8"/>
      <c r="E248" s="8"/>
      <c r="F248" s="8"/>
      <c r="G248" s="8"/>
      <c r="H248" s="8"/>
    </row>
    <row r="249" spans="1:8">
      <c r="A249" s="8"/>
      <c r="B249" s="8"/>
      <c r="C249" s="8"/>
      <c r="D249" s="8"/>
      <c r="E249" s="8"/>
      <c r="F249" s="8"/>
      <c r="G249" s="8"/>
      <c r="H249" s="8"/>
    </row>
    <row r="250" spans="1:8">
      <c r="A250" s="8"/>
      <c r="B250" s="8"/>
      <c r="C250" s="8"/>
      <c r="D250" s="8"/>
      <c r="E250" s="8"/>
      <c r="F250" s="8"/>
      <c r="G250" s="8"/>
      <c r="H250" s="8"/>
    </row>
    <row r="251" spans="1:8">
      <c r="A251" s="8"/>
      <c r="B251" s="8"/>
      <c r="C251" s="8"/>
      <c r="D251" s="8"/>
      <c r="E251" s="8"/>
      <c r="F251" s="8"/>
      <c r="G251" s="8"/>
      <c r="H251" s="8"/>
    </row>
    <row r="252" spans="1:8">
      <c r="A252" s="8"/>
      <c r="B252" s="8"/>
      <c r="C252" s="8"/>
      <c r="D252" s="8"/>
      <c r="E252" s="8"/>
      <c r="F252" s="8"/>
      <c r="G252" s="8"/>
      <c r="H252" s="8"/>
    </row>
    <row r="253" spans="1:8">
      <c r="A253" s="8"/>
      <c r="B253" s="8"/>
      <c r="C253" s="8"/>
      <c r="D253" s="8"/>
      <c r="E253" s="8"/>
      <c r="F253" s="8"/>
      <c r="G253" s="8"/>
      <c r="H253" s="8"/>
    </row>
    <row r="254" spans="1:8">
      <c r="A254" s="8"/>
      <c r="B254" s="8"/>
      <c r="C254" s="8"/>
      <c r="D254" s="8"/>
      <c r="E254" s="8"/>
      <c r="F254" s="8"/>
      <c r="G254" s="8"/>
      <c r="H254" s="8"/>
    </row>
    <row r="255" spans="1:8">
      <c r="A255" s="8"/>
      <c r="B255" s="8"/>
      <c r="C255" s="8"/>
      <c r="D255" s="8"/>
      <c r="E255" s="8"/>
      <c r="F255" s="8"/>
      <c r="G255" s="8"/>
      <c r="H255" s="8"/>
    </row>
    <row r="256" spans="1:8">
      <c r="A256" s="8"/>
      <c r="B256" s="8"/>
      <c r="C256" s="8"/>
      <c r="D256" s="8"/>
      <c r="E256" s="8"/>
      <c r="F256" s="8"/>
      <c r="G256" s="8"/>
      <c r="H256" s="8"/>
    </row>
    <row r="257" spans="1:8">
      <c r="A257" s="8"/>
      <c r="B257" s="8"/>
      <c r="C257" s="8"/>
      <c r="D257" s="8"/>
      <c r="E257" s="8"/>
      <c r="F257" s="8"/>
      <c r="G257" s="8"/>
      <c r="H257" s="8"/>
    </row>
    <row r="258" spans="1:8">
      <c r="A258" s="8"/>
      <c r="B258" s="8"/>
      <c r="C258" s="8"/>
      <c r="D258" s="8"/>
      <c r="E258" s="8"/>
      <c r="F258" s="8"/>
      <c r="G258" s="8"/>
      <c r="H258" s="8"/>
    </row>
    <row r="259" spans="1:8">
      <c r="A259" s="8"/>
      <c r="B259" s="8"/>
      <c r="C259" s="8"/>
      <c r="D259" s="8"/>
      <c r="E259" s="8"/>
      <c r="F259" s="8"/>
      <c r="G259" s="8"/>
      <c r="H259" s="8"/>
    </row>
    <row r="260" spans="1:8">
      <c r="A260" s="8"/>
      <c r="B260" s="8"/>
      <c r="C260" s="8"/>
      <c r="D260" s="8"/>
      <c r="E260" s="8"/>
      <c r="F260" s="8"/>
      <c r="G260" s="8"/>
      <c r="H260" s="8"/>
    </row>
    <row r="261" spans="1:8">
      <c r="A261" s="8"/>
      <c r="B261" s="8"/>
      <c r="C261" s="8"/>
      <c r="D261" s="8"/>
      <c r="E261" s="8"/>
      <c r="F261" s="8"/>
      <c r="G261" s="8"/>
      <c r="H261" s="8"/>
    </row>
    <row r="262" spans="1:8">
      <c r="A262" s="8"/>
      <c r="B262" s="8"/>
      <c r="C262" s="8"/>
      <c r="D262" s="8"/>
      <c r="E262" s="8"/>
      <c r="F262" s="8"/>
      <c r="G262" s="8"/>
      <c r="H262" s="8"/>
    </row>
    <row r="263" spans="1:8">
      <c r="A263" s="8"/>
      <c r="B263" s="8"/>
      <c r="C263" s="8"/>
      <c r="D263" s="8"/>
      <c r="E263" s="8"/>
      <c r="F263" s="8"/>
      <c r="G263" s="8"/>
      <c r="H263" s="8"/>
    </row>
    <row r="264" spans="1:8">
      <c r="A264" s="8"/>
      <c r="B264" s="8"/>
      <c r="C264" s="8"/>
      <c r="D264" s="8"/>
      <c r="E264" s="8"/>
      <c r="F264" s="8"/>
      <c r="G264" s="8"/>
      <c r="H264" s="8"/>
    </row>
    <row r="265" spans="1:8">
      <c r="A265" s="8"/>
      <c r="B265" s="8"/>
      <c r="C265" s="8"/>
      <c r="D265" s="8"/>
      <c r="E265" s="8"/>
      <c r="F265" s="8"/>
      <c r="G265" s="8"/>
      <c r="H265" s="8"/>
    </row>
    <row r="266" spans="1:8">
      <c r="A266" s="8"/>
      <c r="B266" s="8"/>
      <c r="C266" s="8"/>
      <c r="D266" s="8"/>
      <c r="E266" s="8"/>
      <c r="F266" s="8"/>
      <c r="G266" s="8"/>
      <c r="H266" s="8"/>
    </row>
    <row r="267" spans="1:8">
      <c r="A267" s="8"/>
      <c r="B267" s="8"/>
      <c r="C267" s="8"/>
      <c r="D267" s="8"/>
      <c r="E267" s="8"/>
      <c r="F267" s="8"/>
      <c r="G267" s="8"/>
      <c r="H267" s="8"/>
    </row>
    <row r="268" spans="1:8">
      <c r="A268" s="8"/>
      <c r="B268" s="8"/>
      <c r="C268" s="8"/>
      <c r="D268" s="8"/>
      <c r="E268" s="8"/>
      <c r="F268" s="8"/>
      <c r="G268" s="8"/>
      <c r="H268" s="8"/>
    </row>
    <row r="269" spans="1:8">
      <c r="A269" s="8"/>
      <c r="B269" s="8"/>
      <c r="C269" s="8"/>
      <c r="D269" s="8"/>
      <c r="E269" s="8"/>
      <c r="F269" s="8"/>
      <c r="G269" s="8"/>
      <c r="H269" s="8"/>
    </row>
    <row r="270" spans="1:8">
      <c r="A270" s="8"/>
      <c r="B270" s="8"/>
      <c r="C270" s="8"/>
      <c r="D270" s="8"/>
      <c r="E270" s="8"/>
      <c r="F270" s="8"/>
      <c r="G270" s="8"/>
      <c r="H270" s="8"/>
    </row>
    <row r="271" spans="1:8">
      <c r="A271" s="8"/>
      <c r="B271" s="8"/>
      <c r="C271" s="8"/>
      <c r="D271" s="8"/>
      <c r="E271" s="8"/>
      <c r="F271" s="8"/>
      <c r="G271" s="8"/>
      <c r="H271" s="8"/>
    </row>
    <row r="272" spans="1:8">
      <c r="A272" s="8"/>
      <c r="B272" s="8"/>
      <c r="C272" s="8"/>
      <c r="D272" s="8"/>
      <c r="E272" s="8"/>
      <c r="F272" s="8"/>
      <c r="G272" s="8"/>
      <c r="H272" s="8"/>
    </row>
  </sheetData>
  <mergeCells count="18">
    <mergeCell ref="C8:H8"/>
    <mergeCell ref="C9:H9"/>
    <mergeCell ref="B69:C69"/>
    <mergeCell ref="A1:H1"/>
    <mergeCell ref="A3:H3"/>
    <mergeCell ref="A4:H4"/>
    <mergeCell ref="A65:G65"/>
    <mergeCell ref="A15:A16"/>
    <mergeCell ref="B15:B16"/>
    <mergeCell ref="C15:C16"/>
    <mergeCell ref="E15:E16"/>
    <mergeCell ref="F15:F16"/>
    <mergeCell ref="D15:D16"/>
    <mergeCell ref="C6:H6"/>
    <mergeCell ref="C7:H7"/>
    <mergeCell ref="A13:E13"/>
    <mergeCell ref="G15:G16"/>
    <mergeCell ref="H15:H16"/>
  </mergeCells>
  <printOptions horizontalCentered="1"/>
  <pageMargins left="1.1811023622047245" right="0.59055118110236227" top="0.78740157480314965" bottom="0.78740157480314965" header="0.31496062992125984" footer="0.39370078740157483"/>
  <pageSetup paperSize="9" scale="59" fitToHeight="0" orientation="portrait" blackAndWhite="1" r:id="rId1"/>
  <headerFooter>
    <oddFooter>&amp;R&amp;"Times New Roman,Regular"&amp;10&amp;P. lpp. no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32"/>
  <sheetViews>
    <sheetView showZeros="0" zoomScale="85" zoomScaleNormal="85" workbookViewId="0">
      <selection activeCell="D30" sqref="D30"/>
    </sheetView>
  </sheetViews>
  <sheetFormatPr defaultColWidth="9.140625" defaultRowHeight="15" outlineLevelRow="1"/>
  <cols>
    <col min="1" max="2" width="8.7109375" style="3" customWidth="1"/>
    <col min="3" max="3" width="44.7109375" style="3" customWidth="1"/>
    <col min="4" max="4" width="21.28515625" style="3" customWidth="1"/>
    <col min="5" max="6" width="9.7109375" style="3" customWidth="1"/>
    <col min="7" max="7" width="17.42578125" style="3" customWidth="1"/>
    <col min="8" max="8" width="16.28515625" style="3" customWidth="1"/>
    <col min="9" max="16384" width="9.140625" style="3"/>
  </cols>
  <sheetData>
    <row r="1" spans="1:8" ht="20.25">
      <c r="A1" s="561" t="str">
        <f>"Lokālā tāme Nr. "&amp;KOPS3!B36</f>
        <v>Lokālā tāme Nr. 1-14</v>
      </c>
      <c r="B1" s="561"/>
      <c r="C1" s="561"/>
      <c r="D1" s="561"/>
      <c r="E1" s="561"/>
      <c r="F1" s="561"/>
      <c r="G1" s="561"/>
      <c r="H1" s="561"/>
    </row>
    <row r="3" spans="1:8" ht="20.25">
      <c r="A3" s="589" t="str">
        <f>KOPS3!C36</f>
        <v>Dažādi darbi</v>
      </c>
      <c r="B3" s="589"/>
      <c r="C3" s="589"/>
      <c r="D3" s="590"/>
      <c r="E3" s="589"/>
      <c r="F3" s="589"/>
      <c r="G3" s="589"/>
      <c r="H3" s="589"/>
    </row>
    <row r="4" spans="1:8">
      <c r="A4" s="579" t="s">
        <v>0</v>
      </c>
      <c r="B4" s="579"/>
      <c r="C4" s="579"/>
      <c r="D4" s="579"/>
      <c r="E4" s="579"/>
      <c r="F4" s="579"/>
      <c r="G4" s="579"/>
      <c r="H4" s="579"/>
    </row>
    <row r="5" spans="1:8">
      <c r="A5" s="8"/>
      <c r="B5" s="8"/>
      <c r="C5" s="8"/>
      <c r="D5" s="8"/>
      <c r="E5" s="8"/>
      <c r="F5" s="8"/>
      <c r="G5" s="8"/>
      <c r="H5" s="8"/>
    </row>
    <row r="6" spans="1:8">
      <c r="A6" s="8" t="s">
        <v>1</v>
      </c>
      <c r="B6" s="8"/>
      <c r="C6" s="562" t="str">
        <f>KOPS3!C12</f>
        <v>Jauna skolas ēka Ādažos III.kārta</v>
      </c>
      <c r="D6" s="597"/>
      <c r="E6" s="562"/>
      <c r="F6" s="562"/>
      <c r="G6" s="562"/>
      <c r="H6" s="562"/>
    </row>
    <row r="7" spans="1:8">
      <c r="A7" s="8" t="s">
        <v>2</v>
      </c>
      <c r="B7" s="8"/>
      <c r="C7" s="562" t="str">
        <f>KOPS3!C13</f>
        <v xml:space="preserve">Jauna skolas ēka Ādažos </v>
      </c>
      <c r="D7" s="597"/>
      <c r="E7" s="562"/>
      <c r="F7" s="562"/>
      <c r="G7" s="562"/>
      <c r="H7" s="562"/>
    </row>
    <row r="8" spans="1:8">
      <c r="A8" s="8" t="s">
        <v>3</v>
      </c>
      <c r="B8" s="8"/>
      <c r="C8" s="562" t="str">
        <f>KOPS3!C14</f>
        <v>Attekas iela 16, Ādaži, Ādažu novads</v>
      </c>
      <c r="D8" s="597"/>
      <c r="E8" s="562"/>
      <c r="F8" s="562"/>
      <c r="G8" s="562"/>
      <c r="H8" s="562"/>
    </row>
    <row r="9" spans="1:8">
      <c r="A9" s="8" t="s">
        <v>4</v>
      </c>
      <c r="B9" s="8"/>
      <c r="C9" s="562" t="str">
        <f>KOPS3!C15</f>
        <v>16-26</v>
      </c>
      <c r="D9" s="597"/>
      <c r="E9" s="562"/>
      <c r="F9" s="562"/>
      <c r="G9" s="562"/>
      <c r="H9" s="562"/>
    </row>
    <row r="10" spans="1:8">
      <c r="A10" s="8"/>
      <c r="B10" s="8"/>
      <c r="C10" s="8"/>
      <c r="D10" s="8"/>
      <c r="E10" s="8"/>
      <c r="F10" s="8"/>
      <c r="G10" s="8"/>
    </row>
    <row r="11" spans="1:8">
      <c r="A11" s="8" t="s">
        <v>126</v>
      </c>
      <c r="B11" s="8"/>
      <c r="C11" s="8"/>
      <c r="D11" s="8"/>
      <c r="E11" s="8"/>
      <c r="F11" s="8"/>
      <c r="G11" s="8"/>
    </row>
    <row r="12" spans="1:8">
      <c r="A12" s="8" t="s">
        <v>772</v>
      </c>
      <c r="B12" s="8"/>
      <c r="C12" s="8"/>
      <c r="D12" s="8"/>
      <c r="E12" s="36"/>
      <c r="F12" s="8"/>
      <c r="G12" s="8"/>
      <c r="H12" s="8"/>
    </row>
    <row r="13" spans="1:8">
      <c r="A13" s="581" t="str">
        <f>KOPS3!F21</f>
        <v>Tāme sastādīta 2017.gada 29. septembrī</v>
      </c>
      <c r="B13" s="581"/>
      <c r="C13" s="581"/>
      <c r="D13" s="581"/>
      <c r="E13" s="581"/>
      <c r="F13" s="8"/>
      <c r="G13" s="8"/>
    </row>
    <row r="15" spans="1:8" ht="15" customHeight="1">
      <c r="A15" s="601" t="s">
        <v>5</v>
      </c>
      <c r="B15" s="601" t="s">
        <v>6</v>
      </c>
      <c r="C15" s="594" t="s">
        <v>711</v>
      </c>
      <c r="D15" s="595" t="s">
        <v>780</v>
      </c>
      <c r="E15" s="594" t="s">
        <v>7</v>
      </c>
      <c r="F15" s="594" t="s">
        <v>8</v>
      </c>
      <c r="G15" s="598" t="s">
        <v>773</v>
      </c>
      <c r="H15" s="598" t="s">
        <v>774</v>
      </c>
    </row>
    <row r="16" spans="1:8">
      <c r="A16" s="601"/>
      <c r="B16" s="601"/>
      <c r="C16" s="594"/>
      <c r="D16" s="596"/>
      <c r="E16" s="594"/>
      <c r="F16" s="594"/>
      <c r="G16" s="575"/>
      <c r="H16" s="575"/>
    </row>
    <row r="17" spans="1:8" ht="15.75" thickBot="1">
      <c r="A17" s="143">
        <v>1</v>
      </c>
      <c r="B17" s="143">
        <v>2</v>
      </c>
      <c r="C17" s="144" t="s">
        <v>63</v>
      </c>
      <c r="D17" s="144"/>
      <c r="E17" s="143" t="s">
        <v>64</v>
      </c>
      <c r="F17" s="145">
        <v>5</v>
      </c>
      <c r="G17" s="145">
        <v>6</v>
      </c>
      <c r="H17" s="145">
        <v>7</v>
      </c>
    </row>
    <row r="18" spans="1:8" ht="15.75" thickTop="1">
      <c r="A18" s="146"/>
      <c r="B18" s="147"/>
      <c r="C18" s="148" t="s">
        <v>682</v>
      </c>
      <c r="D18" s="512"/>
      <c r="E18" s="149"/>
      <c r="F18" s="150"/>
      <c r="G18" s="151"/>
      <c r="H18" s="151"/>
    </row>
    <row r="19" spans="1:8">
      <c r="A19" s="152"/>
      <c r="B19" s="147"/>
      <c r="C19" s="153" t="s">
        <v>672</v>
      </c>
      <c r="D19" s="513"/>
      <c r="E19" s="154"/>
      <c r="F19" s="155"/>
      <c r="G19" s="156"/>
      <c r="H19" s="157"/>
    </row>
    <row r="20" spans="1:8" hidden="1">
      <c r="A20" s="158"/>
      <c r="B20" s="147"/>
      <c r="C20" s="159" t="s">
        <v>214</v>
      </c>
      <c r="D20" s="514"/>
      <c r="E20" s="154"/>
      <c r="F20" s="155"/>
      <c r="G20" s="156"/>
      <c r="H20" s="157"/>
    </row>
    <row r="21" spans="1:8">
      <c r="A21" s="158">
        <v>1</v>
      </c>
      <c r="B21" s="160" t="s">
        <v>57</v>
      </c>
      <c r="C21" s="161" t="s">
        <v>215</v>
      </c>
      <c r="D21" s="508"/>
      <c r="E21" s="154" t="s">
        <v>73</v>
      </c>
      <c r="F21" s="162">
        <v>1</v>
      </c>
      <c r="G21" s="156"/>
      <c r="H21" s="157"/>
    </row>
    <row r="22" spans="1:8" ht="26.25">
      <c r="A22" s="163">
        <f>1+A21</f>
        <v>2</v>
      </c>
      <c r="B22" s="46" t="s">
        <v>717</v>
      </c>
      <c r="C22" s="552" t="s">
        <v>673</v>
      </c>
      <c r="D22" s="508" t="s">
        <v>779</v>
      </c>
      <c r="E22" s="154" t="s">
        <v>73</v>
      </c>
      <c r="F22" s="162">
        <v>180</v>
      </c>
      <c r="G22" s="156"/>
      <c r="H22" s="157"/>
    </row>
    <row r="23" spans="1:8" ht="15.75" thickBot="1">
      <c r="A23" s="164"/>
      <c r="B23" s="53"/>
      <c r="C23" s="139"/>
      <c r="D23" s="511"/>
      <c r="E23" s="140"/>
      <c r="F23" s="141"/>
      <c r="G23" s="142"/>
      <c r="H23" s="142"/>
    </row>
    <row r="24" spans="1:8" ht="15.75" thickTop="1">
      <c r="A24" s="19"/>
      <c r="B24" s="19"/>
      <c r="C24" s="71"/>
      <c r="D24" s="71"/>
      <c r="E24" s="72"/>
      <c r="F24" s="73"/>
      <c r="G24" s="21"/>
      <c r="H24" s="21"/>
    </row>
    <row r="25" spans="1:8">
      <c r="A25" s="591" t="s">
        <v>9</v>
      </c>
      <c r="B25" s="592"/>
      <c r="C25" s="592"/>
      <c r="D25" s="593"/>
      <c r="E25" s="592"/>
      <c r="F25" s="592"/>
      <c r="G25" s="592"/>
      <c r="H25" s="23">
        <f>SUM(H18:H24)</f>
        <v>0</v>
      </c>
    </row>
    <row r="26" spans="1:8" outlineLevel="1">
      <c r="A26" s="8"/>
      <c r="B26" s="8"/>
      <c r="C26" s="8"/>
      <c r="D26" s="8"/>
      <c r="E26" s="8"/>
      <c r="F26" s="8"/>
      <c r="G26" s="8"/>
      <c r="H26" s="8"/>
    </row>
    <row r="27" spans="1:8" outlineLevel="1">
      <c r="E27" s="8"/>
      <c r="F27" s="8"/>
      <c r="H27" s="78"/>
    </row>
    <row r="28" spans="1:8" outlineLevel="1">
      <c r="A28" s="3" t="str">
        <f>"Sastādīja: "&amp;KOPS3!$B$63</f>
        <v>Sastādīja: _________________ Olga  Jasāne /29.09.2017./</v>
      </c>
      <c r="E28" s="79"/>
      <c r="F28" s="80"/>
      <c r="G28" s="81"/>
    </row>
    <row r="29" spans="1:8" outlineLevel="1">
      <c r="B29" s="566" t="s">
        <v>13</v>
      </c>
      <c r="C29" s="566"/>
      <c r="D29" s="496"/>
      <c r="E29" s="8"/>
      <c r="F29" s="33"/>
      <c r="G29" s="33"/>
    </row>
    <row r="30" spans="1:8" outlineLevel="1">
      <c r="A30" s="8"/>
      <c r="B30" s="80"/>
      <c r="C30" s="7"/>
      <c r="D30" s="497"/>
      <c r="E30" s="8"/>
      <c r="F30" s="8"/>
    </row>
    <row r="31" spans="1:8">
      <c r="A31" s="79" t="str">
        <f>"Pārbaudīja: "&amp;KOPS3!$F$63</f>
        <v>Pārbaudīja: _________________ Aleksejs Providenko /29.09.2017./</v>
      </c>
      <c r="B31" s="82"/>
      <c r="C31" s="81"/>
      <c r="D31" s="81"/>
      <c r="E31" s="81"/>
      <c r="F31" s="81"/>
      <c r="H31" s="8"/>
    </row>
    <row r="32" spans="1:8">
      <c r="A32" s="8"/>
      <c r="B32" s="7" t="s">
        <v>13</v>
      </c>
      <c r="C32" s="33"/>
      <c r="D32" s="496"/>
      <c r="E32" s="33"/>
      <c r="F32" s="33"/>
      <c r="H32" s="8"/>
    </row>
    <row r="33" spans="1:8">
      <c r="A33" s="8" t="str">
        <f>"Sertifikāta Nr.: "&amp;KOPS3!$F$65</f>
        <v>Sertifikāta Nr.: 5-00770</v>
      </c>
      <c r="B33" s="36"/>
      <c r="E33" s="8"/>
      <c r="H33" s="8"/>
    </row>
    <row r="34" spans="1:8">
      <c r="A34" s="8"/>
      <c r="B34" s="8"/>
      <c r="C34" s="8"/>
      <c r="D34" s="8"/>
      <c r="E34" s="8"/>
      <c r="F34" s="8"/>
      <c r="G34" s="8"/>
      <c r="H34" s="8"/>
    </row>
    <row r="35" spans="1:8">
      <c r="A35" s="8"/>
      <c r="B35" s="8"/>
      <c r="C35" s="8"/>
      <c r="D35" s="8"/>
      <c r="E35" s="8"/>
      <c r="F35" s="8"/>
      <c r="G35" s="8"/>
      <c r="H35" s="8"/>
    </row>
    <row r="36" spans="1:8">
      <c r="A36" s="8"/>
      <c r="B36" s="8"/>
      <c r="C36" s="8"/>
      <c r="D36" s="8"/>
      <c r="E36" s="8"/>
      <c r="F36" s="8"/>
      <c r="G36" s="8"/>
      <c r="H36" s="8"/>
    </row>
    <row r="37" spans="1:8">
      <c r="A37" s="8"/>
      <c r="B37" s="8"/>
      <c r="C37" s="8"/>
      <c r="D37" s="8"/>
      <c r="E37" s="8"/>
      <c r="F37" s="8"/>
      <c r="G37" s="8"/>
      <c r="H37" s="8"/>
    </row>
    <row r="38" spans="1:8">
      <c r="A38" s="8"/>
      <c r="B38" s="8"/>
      <c r="C38" s="8"/>
      <c r="D38" s="8"/>
      <c r="E38" s="8"/>
      <c r="F38" s="8"/>
      <c r="G38" s="8"/>
      <c r="H38" s="8"/>
    </row>
    <row r="39" spans="1:8">
      <c r="A39" s="8"/>
      <c r="B39" s="8"/>
      <c r="C39" s="8"/>
      <c r="D39" s="8"/>
      <c r="E39" s="8"/>
      <c r="F39" s="8"/>
      <c r="G39" s="8"/>
      <c r="H39" s="8"/>
    </row>
    <row r="40" spans="1:8">
      <c r="A40" s="8"/>
      <c r="B40" s="8"/>
      <c r="C40" s="8"/>
      <c r="D40" s="8"/>
      <c r="E40" s="8"/>
      <c r="F40" s="8"/>
      <c r="G40" s="8"/>
      <c r="H40" s="8"/>
    </row>
    <row r="41" spans="1:8">
      <c r="A41" s="8"/>
      <c r="B41" s="8"/>
      <c r="C41" s="8"/>
      <c r="D41" s="8"/>
      <c r="E41" s="8"/>
      <c r="F41" s="8"/>
      <c r="G41" s="8"/>
      <c r="H41" s="8"/>
    </row>
    <row r="42" spans="1:8">
      <c r="A42" s="8"/>
      <c r="B42" s="8"/>
      <c r="C42" s="8"/>
      <c r="D42" s="8"/>
      <c r="E42" s="8"/>
      <c r="F42" s="8"/>
      <c r="G42" s="8"/>
      <c r="H42" s="8"/>
    </row>
    <row r="43" spans="1:8">
      <c r="A43" s="8"/>
      <c r="B43" s="8"/>
      <c r="C43" s="8"/>
      <c r="D43" s="8"/>
      <c r="E43" s="8"/>
      <c r="F43" s="8"/>
      <c r="G43" s="8"/>
      <c r="H43" s="8"/>
    </row>
    <row r="44" spans="1:8">
      <c r="A44" s="8"/>
      <c r="B44" s="8"/>
      <c r="C44" s="8"/>
      <c r="D44" s="8"/>
      <c r="E44" s="8"/>
      <c r="F44" s="8"/>
      <c r="G44" s="8"/>
      <c r="H44" s="8"/>
    </row>
    <row r="45" spans="1:8">
      <c r="A45" s="8"/>
      <c r="B45" s="8"/>
      <c r="C45" s="8"/>
      <c r="D45" s="8"/>
      <c r="E45" s="8"/>
      <c r="F45" s="8"/>
      <c r="G45" s="8"/>
      <c r="H45" s="8"/>
    </row>
    <row r="46" spans="1:8">
      <c r="A46" s="8"/>
      <c r="B46" s="8"/>
      <c r="C46" s="8"/>
      <c r="D46" s="8"/>
      <c r="E46" s="8"/>
      <c r="F46" s="8"/>
      <c r="G46" s="8"/>
      <c r="H46" s="8"/>
    </row>
    <row r="47" spans="1:8">
      <c r="A47" s="8"/>
      <c r="B47" s="8"/>
      <c r="C47" s="8"/>
      <c r="D47" s="8"/>
      <c r="E47" s="8"/>
      <c r="F47" s="8"/>
      <c r="G47" s="8"/>
      <c r="H47" s="8"/>
    </row>
    <row r="48" spans="1:8">
      <c r="A48" s="8"/>
      <c r="B48" s="8"/>
      <c r="C48" s="8"/>
      <c r="D48" s="8"/>
      <c r="E48" s="8"/>
      <c r="F48" s="8"/>
      <c r="G48" s="8"/>
      <c r="H48" s="8"/>
    </row>
    <row r="49" spans="1:8">
      <c r="A49" s="8"/>
      <c r="B49" s="8"/>
      <c r="C49" s="8"/>
      <c r="D49" s="8"/>
      <c r="E49" s="8"/>
      <c r="F49" s="8"/>
      <c r="G49" s="8"/>
      <c r="H49" s="8"/>
    </row>
    <row r="50" spans="1:8">
      <c r="A50" s="8"/>
      <c r="B50" s="8"/>
      <c r="C50" s="8"/>
      <c r="D50" s="8"/>
      <c r="E50" s="8"/>
      <c r="F50" s="8"/>
      <c r="G50" s="8"/>
      <c r="H50" s="8"/>
    </row>
    <row r="51" spans="1:8">
      <c r="A51" s="8"/>
      <c r="B51" s="8"/>
      <c r="C51" s="8"/>
      <c r="D51" s="8"/>
      <c r="E51" s="8"/>
      <c r="F51" s="8"/>
      <c r="G51" s="8"/>
      <c r="H51" s="8"/>
    </row>
    <row r="52" spans="1:8">
      <c r="A52" s="8"/>
      <c r="B52" s="8"/>
      <c r="C52" s="8"/>
      <c r="D52" s="8"/>
      <c r="E52" s="8"/>
      <c r="F52" s="8"/>
      <c r="G52" s="8"/>
      <c r="H52" s="8"/>
    </row>
    <row r="53" spans="1:8">
      <c r="A53" s="8"/>
      <c r="B53" s="8"/>
      <c r="C53" s="8"/>
      <c r="D53" s="8"/>
      <c r="E53" s="8"/>
      <c r="F53" s="8"/>
      <c r="G53" s="8"/>
      <c r="H53" s="8"/>
    </row>
    <row r="54" spans="1:8">
      <c r="A54" s="8"/>
      <c r="B54" s="8"/>
      <c r="C54" s="8"/>
      <c r="D54" s="8"/>
      <c r="E54" s="8"/>
      <c r="F54" s="8"/>
      <c r="G54" s="8"/>
      <c r="H54" s="8"/>
    </row>
    <row r="55" spans="1:8">
      <c r="A55" s="8"/>
      <c r="B55" s="8"/>
      <c r="C55" s="8"/>
      <c r="D55" s="8"/>
      <c r="E55" s="8"/>
      <c r="F55" s="8"/>
      <c r="G55" s="8"/>
      <c r="H55" s="8"/>
    </row>
    <row r="56" spans="1:8">
      <c r="A56" s="8"/>
      <c r="B56" s="8"/>
      <c r="C56" s="8"/>
      <c r="D56" s="8"/>
      <c r="E56" s="8"/>
      <c r="F56" s="8"/>
      <c r="G56" s="8"/>
      <c r="H56" s="8"/>
    </row>
    <row r="57" spans="1:8">
      <c r="A57" s="8"/>
      <c r="B57" s="8"/>
      <c r="C57" s="8"/>
      <c r="D57" s="8"/>
      <c r="E57" s="8"/>
      <c r="F57" s="8"/>
      <c r="G57" s="8"/>
      <c r="H57" s="8"/>
    </row>
    <row r="58" spans="1:8">
      <c r="A58" s="8"/>
      <c r="B58" s="8"/>
      <c r="C58" s="8"/>
      <c r="D58" s="8"/>
      <c r="E58" s="8"/>
      <c r="F58" s="8"/>
      <c r="G58" s="8"/>
      <c r="H58" s="8"/>
    </row>
    <row r="59" spans="1:8">
      <c r="A59" s="8"/>
      <c r="B59" s="8"/>
      <c r="C59" s="8"/>
      <c r="D59" s="8"/>
      <c r="E59" s="8"/>
      <c r="F59" s="8"/>
      <c r="G59" s="8"/>
      <c r="H59" s="8"/>
    </row>
    <row r="60" spans="1:8">
      <c r="A60" s="8"/>
      <c r="B60" s="8"/>
      <c r="C60" s="8"/>
      <c r="D60" s="8"/>
      <c r="E60" s="8"/>
      <c r="F60" s="8"/>
      <c r="G60" s="8"/>
      <c r="H60" s="8"/>
    </row>
    <row r="61" spans="1:8">
      <c r="A61" s="8"/>
      <c r="B61" s="8"/>
      <c r="C61" s="8"/>
      <c r="D61" s="8"/>
      <c r="E61" s="8"/>
      <c r="F61" s="8"/>
      <c r="G61" s="8"/>
      <c r="H61" s="8"/>
    </row>
    <row r="62" spans="1:8">
      <c r="A62" s="8"/>
      <c r="B62" s="8"/>
      <c r="C62" s="8"/>
      <c r="D62" s="8"/>
      <c r="E62" s="8"/>
      <c r="F62" s="8"/>
      <c r="G62" s="8"/>
      <c r="H62" s="8"/>
    </row>
    <row r="63" spans="1:8">
      <c r="A63" s="8"/>
      <c r="B63" s="8"/>
      <c r="C63" s="8"/>
      <c r="D63" s="8"/>
      <c r="E63" s="8"/>
      <c r="F63" s="8"/>
      <c r="G63" s="8"/>
      <c r="H63" s="8"/>
    </row>
    <row r="64" spans="1:8">
      <c r="A64" s="8"/>
      <c r="B64" s="8"/>
      <c r="C64" s="8"/>
      <c r="D64" s="8"/>
      <c r="E64" s="8"/>
      <c r="F64" s="8"/>
      <c r="G64" s="8"/>
      <c r="H64" s="8"/>
    </row>
    <row r="65" spans="1:8">
      <c r="A65" s="8"/>
      <c r="B65" s="8"/>
      <c r="C65" s="8"/>
      <c r="D65" s="8"/>
      <c r="E65" s="8"/>
      <c r="F65" s="8"/>
      <c r="G65" s="8"/>
      <c r="H65" s="8"/>
    </row>
    <row r="66" spans="1:8">
      <c r="A66" s="8"/>
      <c r="B66" s="8"/>
      <c r="C66" s="8"/>
      <c r="D66" s="8"/>
      <c r="E66" s="8"/>
      <c r="F66" s="8"/>
      <c r="G66" s="8"/>
      <c r="H66" s="8"/>
    </row>
    <row r="67" spans="1:8">
      <c r="A67" s="8"/>
      <c r="B67" s="8"/>
      <c r="C67" s="8"/>
      <c r="D67" s="8"/>
      <c r="E67" s="8"/>
      <c r="F67" s="8"/>
      <c r="G67" s="8"/>
      <c r="H67" s="8"/>
    </row>
    <row r="68" spans="1:8">
      <c r="A68" s="8"/>
      <c r="B68" s="8"/>
      <c r="C68" s="8"/>
      <c r="D68" s="8"/>
      <c r="E68" s="8"/>
      <c r="F68" s="8"/>
      <c r="G68" s="8"/>
      <c r="H68" s="8"/>
    </row>
    <row r="69" spans="1:8">
      <c r="A69" s="8"/>
      <c r="B69" s="8"/>
      <c r="C69" s="8"/>
      <c r="D69" s="8"/>
      <c r="E69" s="8"/>
      <c r="F69" s="8"/>
      <c r="G69" s="8"/>
      <c r="H69" s="8"/>
    </row>
    <row r="70" spans="1:8">
      <c r="A70" s="8"/>
      <c r="B70" s="8"/>
      <c r="C70" s="8"/>
      <c r="D70" s="8"/>
      <c r="E70" s="8"/>
      <c r="F70" s="8"/>
      <c r="G70" s="8"/>
      <c r="H70" s="8"/>
    </row>
    <row r="71" spans="1:8">
      <c r="A71" s="8"/>
      <c r="B71" s="8"/>
      <c r="C71" s="8"/>
      <c r="D71" s="8"/>
      <c r="E71" s="8"/>
      <c r="F71" s="8"/>
      <c r="G71" s="8"/>
      <c r="H71" s="8"/>
    </row>
    <row r="72" spans="1:8">
      <c r="A72" s="8"/>
      <c r="B72" s="8"/>
      <c r="C72" s="8"/>
      <c r="D72" s="8"/>
      <c r="E72" s="8"/>
      <c r="F72" s="8"/>
      <c r="G72" s="8"/>
      <c r="H72" s="8"/>
    </row>
    <row r="73" spans="1:8">
      <c r="A73" s="8"/>
      <c r="B73" s="8"/>
      <c r="C73" s="8"/>
      <c r="D73" s="8"/>
      <c r="E73" s="8"/>
      <c r="F73" s="8"/>
      <c r="G73" s="8"/>
      <c r="H73" s="8"/>
    </row>
    <row r="74" spans="1:8">
      <c r="A74" s="8"/>
      <c r="B74" s="8"/>
      <c r="C74" s="8"/>
      <c r="D74" s="8"/>
      <c r="E74" s="8"/>
      <c r="F74" s="8"/>
      <c r="G74" s="8"/>
      <c r="H74" s="8"/>
    </row>
    <row r="75" spans="1:8">
      <c r="A75" s="8"/>
      <c r="B75" s="8"/>
      <c r="C75" s="8"/>
      <c r="D75" s="8"/>
      <c r="E75" s="8"/>
      <c r="F75" s="8"/>
      <c r="G75" s="8"/>
      <c r="H75" s="8"/>
    </row>
    <row r="76" spans="1:8">
      <c r="A76" s="8"/>
      <c r="B76" s="8"/>
      <c r="C76" s="8"/>
      <c r="D76" s="8"/>
      <c r="E76" s="8"/>
      <c r="F76" s="8"/>
      <c r="G76" s="8"/>
      <c r="H76" s="8"/>
    </row>
    <row r="77" spans="1:8">
      <c r="A77" s="8"/>
      <c r="B77" s="8"/>
      <c r="C77" s="8"/>
      <c r="D77" s="8"/>
      <c r="E77" s="8"/>
      <c r="F77" s="8"/>
      <c r="G77" s="8"/>
      <c r="H77" s="8"/>
    </row>
    <row r="78" spans="1:8">
      <c r="A78" s="8"/>
      <c r="B78" s="8"/>
      <c r="C78" s="8"/>
      <c r="D78" s="8"/>
      <c r="E78" s="8"/>
      <c r="F78" s="8"/>
      <c r="G78" s="8"/>
      <c r="H78" s="8"/>
    </row>
    <row r="79" spans="1:8">
      <c r="A79" s="8"/>
      <c r="B79" s="8"/>
      <c r="C79" s="8"/>
      <c r="D79" s="8"/>
      <c r="E79" s="8"/>
      <c r="F79" s="8"/>
      <c r="G79" s="8"/>
      <c r="H79" s="8"/>
    </row>
    <row r="80" spans="1:8">
      <c r="A80" s="8"/>
      <c r="B80" s="8"/>
      <c r="C80" s="8"/>
      <c r="D80" s="8"/>
      <c r="E80" s="8"/>
      <c r="F80" s="8"/>
      <c r="G80" s="8"/>
      <c r="H80" s="8"/>
    </row>
    <row r="81" spans="1:8">
      <c r="A81" s="8"/>
      <c r="B81" s="8"/>
      <c r="C81" s="8"/>
      <c r="D81" s="8"/>
      <c r="E81" s="8"/>
      <c r="F81" s="8"/>
      <c r="G81" s="8"/>
      <c r="H81" s="8"/>
    </row>
    <row r="82" spans="1:8">
      <c r="A82" s="8"/>
      <c r="B82" s="8"/>
      <c r="C82" s="8"/>
      <c r="D82" s="8"/>
      <c r="E82" s="8"/>
      <c r="F82" s="8"/>
      <c r="G82" s="8"/>
      <c r="H82" s="8"/>
    </row>
    <row r="83" spans="1:8">
      <c r="A83" s="8"/>
      <c r="B83" s="8"/>
      <c r="C83" s="8"/>
      <c r="D83" s="8"/>
      <c r="E83" s="8"/>
      <c r="F83" s="8"/>
      <c r="G83" s="8"/>
      <c r="H83" s="8"/>
    </row>
    <row r="84" spans="1:8">
      <c r="A84" s="8"/>
      <c r="B84" s="8"/>
      <c r="C84" s="8"/>
      <c r="D84" s="8"/>
      <c r="E84" s="8"/>
      <c r="F84" s="8"/>
      <c r="G84" s="8"/>
      <c r="H84" s="8"/>
    </row>
    <row r="85" spans="1:8">
      <c r="A85" s="8"/>
      <c r="B85" s="8"/>
      <c r="C85" s="8"/>
      <c r="D85" s="8"/>
      <c r="E85" s="8"/>
      <c r="F85" s="8"/>
      <c r="G85" s="8"/>
      <c r="H85" s="8"/>
    </row>
    <row r="86" spans="1:8">
      <c r="A86" s="8"/>
      <c r="B86" s="8"/>
      <c r="C86" s="8"/>
      <c r="D86" s="8"/>
      <c r="E86" s="8"/>
      <c r="F86" s="8"/>
      <c r="G86" s="8"/>
      <c r="H86" s="8"/>
    </row>
    <row r="87" spans="1:8">
      <c r="A87" s="8"/>
      <c r="B87" s="8"/>
      <c r="C87" s="8"/>
      <c r="D87" s="8"/>
      <c r="E87" s="8"/>
      <c r="F87" s="8"/>
      <c r="G87" s="8"/>
      <c r="H87" s="8"/>
    </row>
    <row r="88" spans="1:8">
      <c r="A88" s="8"/>
      <c r="B88" s="8"/>
      <c r="C88" s="8"/>
      <c r="D88" s="8"/>
      <c r="E88" s="8"/>
      <c r="F88" s="8"/>
      <c r="G88" s="8"/>
      <c r="H88" s="8"/>
    </row>
    <row r="89" spans="1:8">
      <c r="A89" s="8"/>
      <c r="B89" s="8"/>
      <c r="C89" s="8"/>
      <c r="D89" s="8"/>
      <c r="E89" s="8"/>
      <c r="F89" s="8"/>
      <c r="G89" s="8"/>
      <c r="H89" s="8"/>
    </row>
    <row r="90" spans="1:8">
      <c r="A90" s="8"/>
      <c r="B90" s="8"/>
      <c r="C90" s="8"/>
      <c r="D90" s="8"/>
      <c r="E90" s="8"/>
      <c r="F90" s="8"/>
      <c r="G90" s="8"/>
      <c r="H90" s="8"/>
    </row>
    <row r="91" spans="1:8">
      <c r="A91" s="8"/>
      <c r="B91" s="8"/>
      <c r="C91" s="8"/>
      <c r="D91" s="8"/>
      <c r="E91" s="8"/>
      <c r="F91" s="8"/>
      <c r="G91" s="8"/>
      <c r="H91" s="8"/>
    </row>
    <row r="92" spans="1:8">
      <c r="A92" s="8"/>
      <c r="B92" s="8"/>
      <c r="C92" s="8"/>
      <c r="D92" s="8"/>
      <c r="E92" s="8"/>
      <c r="F92" s="8"/>
      <c r="G92" s="8"/>
      <c r="H92" s="8"/>
    </row>
    <row r="93" spans="1:8">
      <c r="A93" s="8"/>
      <c r="B93" s="8"/>
      <c r="C93" s="8"/>
      <c r="D93" s="8"/>
      <c r="E93" s="8"/>
      <c r="F93" s="8"/>
      <c r="G93" s="8"/>
      <c r="H93" s="8"/>
    </row>
    <row r="94" spans="1:8">
      <c r="A94" s="8"/>
      <c r="B94" s="8"/>
      <c r="C94" s="8"/>
      <c r="D94" s="8"/>
      <c r="E94" s="8"/>
      <c r="F94" s="8"/>
      <c r="G94" s="8"/>
      <c r="H94" s="8"/>
    </row>
    <row r="95" spans="1:8">
      <c r="A95" s="8"/>
      <c r="B95" s="8"/>
      <c r="C95" s="8"/>
      <c r="D95" s="8"/>
      <c r="E95" s="8"/>
      <c r="F95" s="8"/>
      <c r="G95" s="8"/>
      <c r="H95" s="8"/>
    </row>
    <row r="96" spans="1:8">
      <c r="A96" s="8"/>
      <c r="B96" s="8"/>
      <c r="C96" s="8"/>
      <c r="D96" s="8"/>
      <c r="E96" s="8"/>
      <c r="F96" s="8"/>
      <c r="G96" s="8"/>
      <c r="H96" s="8"/>
    </row>
    <row r="97" spans="1:8">
      <c r="A97" s="8"/>
      <c r="B97" s="8"/>
      <c r="C97" s="8"/>
      <c r="D97" s="8"/>
      <c r="E97" s="8"/>
      <c r="F97" s="8"/>
      <c r="G97" s="8"/>
      <c r="H97" s="8"/>
    </row>
    <row r="98" spans="1:8">
      <c r="A98" s="8"/>
      <c r="B98" s="8"/>
      <c r="C98" s="8"/>
      <c r="D98" s="8"/>
      <c r="E98" s="8"/>
      <c r="F98" s="8"/>
      <c r="G98" s="8"/>
      <c r="H98" s="8"/>
    </row>
    <row r="99" spans="1:8">
      <c r="A99" s="8"/>
      <c r="B99" s="8"/>
      <c r="C99" s="8"/>
      <c r="D99" s="8"/>
      <c r="E99" s="8"/>
      <c r="F99" s="8"/>
      <c r="G99" s="8"/>
      <c r="H99" s="8"/>
    </row>
    <row r="100" spans="1:8">
      <c r="A100" s="8"/>
      <c r="B100" s="8"/>
      <c r="C100" s="8"/>
      <c r="D100" s="8"/>
      <c r="E100" s="8"/>
      <c r="F100" s="8"/>
      <c r="G100" s="8"/>
      <c r="H100" s="8"/>
    </row>
    <row r="101" spans="1:8">
      <c r="A101" s="8"/>
      <c r="B101" s="8"/>
      <c r="C101" s="8"/>
      <c r="D101" s="8"/>
      <c r="E101" s="8"/>
      <c r="F101" s="8"/>
      <c r="G101" s="8"/>
      <c r="H101" s="8"/>
    </row>
    <row r="102" spans="1:8">
      <c r="A102" s="8"/>
      <c r="B102" s="8"/>
      <c r="C102" s="8"/>
      <c r="D102" s="8"/>
      <c r="E102" s="8"/>
      <c r="F102" s="8"/>
      <c r="G102" s="8"/>
      <c r="H102" s="8"/>
    </row>
    <row r="103" spans="1:8">
      <c r="A103" s="8"/>
      <c r="B103" s="8"/>
      <c r="C103" s="8"/>
      <c r="D103" s="8"/>
      <c r="E103" s="8"/>
      <c r="F103" s="8"/>
      <c r="G103" s="8"/>
      <c r="H103" s="8"/>
    </row>
    <row r="104" spans="1:8">
      <c r="A104" s="8"/>
      <c r="B104" s="8"/>
      <c r="C104" s="8"/>
      <c r="D104" s="8"/>
      <c r="E104" s="8"/>
      <c r="F104" s="8"/>
      <c r="G104" s="8"/>
      <c r="H104" s="8"/>
    </row>
    <row r="105" spans="1:8">
      <c r="A105" s="8"/>
      <c r="B105" s="8"/>
      <c r="C105" s="8"/>
      <c r="D105" s="8"/>
      <c r="E105" s="8"/>
      <c r="F105" s="8"/>
      <c r="G105" s="8"/>
      <c r="H105" s="8"/>
    </row>
    <row r="106" spans="1:8">
      <c r="A106" s="8"/>
      <c r="B106" s="8"/>
      <c r="C106" s="8"/>
      <c r="D106" s="8"/>
      <c r="E106" s="8"/>
      <c r="F106" s="8"/>
      <c r="G106" s="8"/>
      <c r="H106" s="8"/>
    </row>
    <row r="107" spans="1:8">
      <c r="A107" s="8"/>
      <c r="B107" s="8"/>
      <c r="C107" s="8"/>
      <c r="D107" s="8"/>
      <c r="E107" s="8"/>
      <c r="F107" s="8"/>
      <c r="G107" s="8"/>
      <c r="H107" s="8"/>
    </row>
    <row r="108" spans="1:8">
      <c r="A108" s="8"/>
      <c r="B108" s="8"/>
      <c r="C108" s="8"/>
      <c r="D108" s="8"/>
      <c r="E108" s="8"/>
      <c r="F108" s="8"/>
      <c r="G108" s="8"/>
      <c r="H108" s="8"/>
    </row>
    <row r="109" spans="1:8">
      <c r="A109" s="8"/>
      <c r="B109" s="8"/>
      <c r="C109" s="8"/>
      <c r="D109" s="8"/>
      <c r="E109" s="8"/>
      <c r="F109" s="8"/>
      <c r="G109" s="8"/>
      <c r="H109" s="8"/>
    </row>
    <row r="110" spans="1:8">
      <c r="A110" s="8"/>
      <c r="B110" s="8"/>
      <c r="C110" s="8"/>
      <c r="D110" s="8"/>
      <c r="E110" s="8"/>
      <c r="F110" s="8"/>
      <c r="G110" s="8"/>
      <c r="H110" s="8"/>
    </row>
    <row r="111" spans="1:8">
      <c r="A111" s="8"/>
      <c r="B111" s="8"/>
      <c r="C111" s="8"/>
      <c r="D111" s="8"/>
      <c r="E111" s="8"/>
      <c r="F111" s="8"/>
      <c r="G111" s="8"/>
      <c r="H111" s="8"/>
    </row>
    <row r="112" spans="1:8">
      <c r="A112" s="8"/>
      <c r="B112" s="8"/>
      <c r="C112" s="8"/>
      <c r="D112" s="8"/>
      <c r="E112" s="8"/>
      <c r="F112" s="8"/>
      <c r="G112" s="8"/>
      <c r="H112" s="8"/>
    </row>
    <row r="113" spans="1:8">
      <c r="A113" s="8"/>
      <c r="B113" s="8"/>
      <c r="C113" s="8"/>
      <c r="D113" s="8"/>
      <c r="E113" s="8"/>
      <c r="F113" s="8"/>
      <c r="G113" s="8"/>
      <c r="H113" s="8"/>
    </row>
    <row r="114" spans="1:8">
      <c r="A114" s="8"/>
      <c r="B114" s="8"/>
      <c r="C114" s="8"/>
      <c r="D114" s="8"/>
      <c r="E114" s="8"/>
      <c r="F114" s="8"/>
      <c r="G114" s="8"/>
      <c r="H114" s="8"/>
    </row>
    <row r="115" spans="1:8">
      <c r="A115" s="8"/>
      <c r="B115" s="8"/>
      <c r="C115" s="8"/>
      <c r="D115" s="8"/>
      <c r="E115" s="8"/>
      <c r="F115" s="8"/>
      <c r="G115" s="8"/>
      <c r="H115" s="8"/>
    </row>
    <row r="116" spans="1:8">
      <c r="A116" s="8"/>
      <c r="B116" s="8"/>
      <c r="C116" s="8"/>
      <c r="D116" s="8"/>
      <c r="E116" s="8"/>
      <c r="F116" s="8"/>
      <c r="G116" s="8"/>
      <c r="H116" s="8"/>
    </row>
    <row r="117" spans="1:8">
      <c r="A117" s="8"/>
      <c r="B117" s="8"/>
      <c r="C117" s="8"/>
      <c r="D117" s="8"/>
      <c r="E117" s="8"/>
      <c r="F117" s="8"/>
      <c r="G117" s="8"/>
      <c r="H117" s="8"/>
    </row>
    <row r="118" spans="1:8">
      <c r="A118" s="8"/>
      <c r="B118" s="8"/>
      <c r="C118" s="8"/>
      <c r="D118" s="8"/>
      <c r="E118" s="8"/>
      <c r="F118" s="8"/>
      <c r="G118" s="8"/>
      <c r="H118" s="8"/>
    </row>
    <row r="119" spans="1:8">
      <c r="A119" s="8"/>
      <c r="B119" s="8"/>
      <c r="C119" s="8"/>
      <c r="D119" s="8"/>
      <c r="E119" s="8"/>
      <c r="F119" s="8"/>
      <c r="G119" s="8"/>
      <c r="H119" s="8"/>
    </row>
    <row r="120" spans="1:8">
      <c r="A120" s="8"/>
      <c r="B120" s="8"/>
      <c r="C120" s="8"/>
      <c r="D120" s="8"/>
      <c r="E120" s="8"/>
      <c r="F120" s="8"/>
      <c r="G120" s="8"/>
      <c r="H120" s="8"/>
    </row>
    <row r="121" spans="1:8">
      <c r="A121" s="8"/>
      <c r="B121" s="8"/>
      <c r="C121" s="8"/>
      <c r="D121" s="8"/>
      <c r="E121" s="8"/>
      <c r="F121" s="8"/>
      <c r="G121" s="8"/>
      <c r="H121" s="8"/>
    </row>
    <row r="122" spans="1:8">
      <c r="A122" s="8"/>
      <c r="B122" s="8"/>
      <c r="C122" s="8"/>
      <c r="D122" s="8"/>
      <c r="E122" s="8"/>
      <c r="F122" s="8"/>
      <c r="G122" s="8"/>
      <c r="H122" s="8"/>
    </row>
    <row r="123" spans="1:8">
      <c r="A123" s="8"/>
      <c r="B123" s="8"/>
      <c r="C123" s="8"/>
      <c r="D123" s="8"/>
      <c r="E123" s="8"/>
      <c r="F123" s="8"/>
      <c r="G123" s="8"/>
      <c r="H123" s="8"/>
    </row>
    <row r="124" spans="1:8">
      <c r="A124" s="8"/>
      <c r="B124" s="8"/>
      <c r="C124" s="8"/>
      <c r="D124" s="8"/>
      <c r="E124" s="8"/>
      <c r="F124" s="8"/>
      <c r="G124" s="8"/>
      <c r="H124" s="8"/>
    </row>
    <row r="125" spans="1:8">
      <c r="A125" s="8"/>
      <c r="B125" s="8"/>
      <c r="C125" s="8"/>
      <c r="D125" s="8"/>
      <c r="E125" s="8"/>
      <c r="F125" s="8"/>
      <c r="G125" s="8"/>
      <c r="H125" s="8"/>
    </row>
    <row r="126" spans="1:8">
      <c r="A126" s="8"/>
      <c r="B126" s="8"/>
      <c r="C126" s="8"/>
      <c r="D126" s="8"/>
      <c r="E126" s="8"/>
      <c r="F126" s="8"/>
      <c r="G126" s="8"/>
      <c r="H126" s="8"/>
    </row>
    <row r="127" spans="1:8">
      <c r="A127" s="8"/>
      <c r="B127" s="8"/>
      <c r="C127" s="8"/>
      <c r="D127" s="8"/>
      <c r="E127" s="8"/>
      <c r="F127" s="8"/>
      <c r="G127" s="8"/>
      <c r="H127" s="8"/>
    </row>
    <row r="128" spans="1:8">
      <c r="A128" s="8"/>
      <c r="B128" s="8"/>
      <c r="C128" s="8"/>
      <c r="D128" s="8"/>
      <c r="E128" s="8"/>
      <c r="F128" s="8"/>
      <c r="G128" s="8"/>
      <c r="H128" s="8"/>
    </row>
    <row r="129" spans="1:8">
      <c r="A129" s="8"/>
      <c r="B129" s="8"/>
      <c r="C129" s="8"/>
      <c r="D129" s="8"/>
      <c r="E129" s="8"/>
      <c r="F129" s="8"/>
      <c r="G129" s="8"/>
      <c r="H129" s="8"/>
    </row>
    <row r="130" spans="1:8">
      <c r="A130" s="8"/>
      <c r="B130" s="8"/>
      <c r="C130" s="8"/>
      <c r="D130" s="8"/>
      <c r="E130" s="8"/>
      <c r="F130" s="8"/>
      <c r="G130" s="8"/>
      <c r="H130" s="8"/>
    </row>
    <row r="131" spans="1:8">
      <c r="A131" s="8"/>
      <c r="B131" s="8"/>
      <c r="C131" s="8"/>
      <c r="D131" s="8"/>
      <c r="E131" s="8"/>
      <c r="F131" s="8"/>
      <c r="G131" s="8"/>
      <c r="H131" s="8"/>
    </row>
    <row r="132" spans="1:8">
      <c r="A132" s="8"/>
      <c r="B132" s="8"/>
      <c r="C132" s="8"/>
      <c r="D132" s="8"/>
      <c r="E132" s="8"/>
      <c r="F132" s="8"/>
      <c r="G132" s="8"/>
      <c r="H132" s="8"/>
    </row>
    <row r="133" spans="1:8">
      <c r="A133" s="8"/>
      <c r="B133" s="8"/>
      <c r="C133" s="8"/>
      <c r="D133" s="8"/>
      <c r="E133" s="8"/>
      <c r="F133" s="8"/>
      <c r="G133" s="8"/>
      <c r="H133" s="8"/>
    </row>
    <row r="134" spans="1:8">
      <c r="A134" s="8"/>
      <c r="B134" s="8"/>
      <c r="C134" s="8"/>
      <c r="D134" s="8"/>
      <c r="E134" s="8"/>
      <c r="F134" s="8"/>
      <c r="G134" s="8"/>
      <c r="H134" s="8"/>
    </row>
    <row r="135" spans="1:8">
      <c r="A135" s="8"/>
      <c r="B135" s="8"/>
      <c r="C135" s="8"/>
      <c r="D135" s="8"/>
      <c r="E135" s="8"/>
      <c r="F135" s="8"/>
      <c r="G135" s="8"/>
      <c r="H135" s="8"/>
    </row>
    <row r="136" spans="1:8">
      <c r="A136" s="8"/>
      <c r="B136" s="8"/>
      <c r="C136" s="8"/>
      <c r="D136" s="8"/>
      <c r="E136" s="8"/>
      <c r="F136" s="8"/>
      <c r="G136" s="8"/>
      <c r="H136" s="8"/>
    </row>
    <row r="137" spans="1:8">
      <c r="A137" s="8"/>
      <c r="B137" s="8"/>
      <c r="C137" s="8"/>
      <c r="D137" s="8"/>
      <c r="E137" s="8"/>
      <c r="F137" s="8"/>
      <c r="G137" s="8"/>
      <c r="H137" s="8"/>
    </row>
    <row r="138" spans="1:8">
      <c r="A138" s="8"/>
      <c r="B138" s="8"/>
      <c r="C138" s="8"/>
      <c r="D138" s="8"/>
      <c r="E138" s="8"/>
      <c r="F138" s="8"/>
      <c r="G138" s="8"/>
      <c r="H138" s="8"/>
    </row>
    <row r="139" spans="1:8">
      <c r="A139" s="8"/>
      <c r="B139" s="8"/>
      <c r="C139" s="8"/>
      <c r="D139" s="8"/>
      <c r="E139" s="8"/>
      <c r="F139" s="8"/>
      <c r="G139" s="8"/>
      <c r="H139" s="8"/>
    </row>
    <row r="140" spans="1:8">
      <c r="A140" s="8"/>
      <c r="B140" s="8"/>
      <c r="C140" s="8"/>
      <c r="D140" s="8"/>
      <c r="E140" s="8"/>
      <c r="F140" s="8"/>
      <c r="G140" s="8"/>
      <c r="H140" s="8"/>
    </row>
    <row r="141" spans="1:8">
      <c r="A141" s="8"/>
      <c r="B141" s="8"/>
      <c r="C141" s="8"/>
      <c r="D141" s="8"/>
      <c r="E141" s="8"/>
      <c r="F141" s="8"/>
      <c r="G141" s="8"/>
      <c r="H141" s="8"/>
    </row>
    <row r="142" spans="1:8">
      <c r="A142" s="8"/>
      <c r="B142" s="8"/>
      <c r="C142" s="8"/>
      <c r="D142" s="8"/>
      <c r="E142" s="8"/>
      <c r="F142" s="8"/>
      <c r="G142" s="8"/>
      <c r="H142" s="8"/>
    </row>
    <row r="143" spans="1:8">
      <c r="A143" s="8"/>
      <c r="B143" s="8"/>
      <c r="C143" s="8"/>
      <c r="D143" s="8"/>
      <c r="E143" s="8"/>
      <c r="F143" s="8"/>
      <c r="G143" s="8"/>
      <c r="H143" s="8"/>
    </row>
    <row r="144" spans="1:8">
      <c r="A144" s="8"/>
      <c r="B144" s="8"/>
      <c r="C144" s="8"/>
      <c r="D144" s="8"/>
      <c r="E144" s="8"/>
      <c r="F144" s="8"/>
      <c r="G144" s="8"/>
      <c r="H144" s="8"/>
    </row>
    <row r="145" spans="1:8">
      <c r="A145" s="8"/>
      <c r="B145" s="8"/>
      <c r="C145" s="8"/>
      <c r="D145" s="8"/>
      <c r="E145" s="8"/>
      <c r="F145" s="8"/>
      <c r="G145" s="8"/>
      <c r="H145" s="8"/>
    </row>
    <row r="146" spans="1:8">
      <c r="A146" s="8"/>
      <c r="B146" s="8"/>
      <c r="C146" s="8"/>
      <c r="D146" s="8"/>
      <c r="E146" s="8"/>
      <c r="F146" s="8"/>
      <c r="G146" s="8"/>
      <c r="H146" s="8"/>
    </row>
    <row r="147" spans="1:8">
      <c r="A147" s="8"/>
      <c r="B147" s="8"/>
      <c r="C147" s="8"/>
      <c r="D147" s="8"/>
      <c r="E147" s="8"/>
      <c r="F147" s="8"/>
      <c r="G147" s="8"/>
      <c r="H147" s="8"/>
    </row>
    <row r="148" spans="1:8">
      <c r="A148" s="8"/>
      <c r="B148" s="8"/>
      <c r="C148" s="8"/>
      <c r="D148" s="8"/>
      <c r="E148" s="8"/>
      <c r="F148" s="8"/>
      <c r="G148" s="8"/>
      <c r="H148" s="8"/>
    </row>
    <row r="149" spans="1:8">
      <c r="A149" s="8"/>
      <c r="B149" s="8"/>
      <c r="C149" s="8"/>
      <c r="D149" s="8"/>
      <c r="E149" s="8"/>
      <c r="F149" s="8"/>
      <c r="G149" s="8"/>
      <c r="H149" s="8"/>
    </row>
    <row r="150" spans="1:8">
      <c r="A150" s="8"/>
      <c r="B150" s="8"/>
      <c r="C150" s="8"/>
      <c r="D150" s="8"/>
      <c r="E150" s="8"/>
      <c r="F150" s="8"/>
      <c r="G150" s="8"/>
      <c r="H150" s="8"/>
    </row>
    <row r="151" spans="1:8">
      <c r="A151" s="8"/>
      <c r="B151" s="8"/>
      <c r="C151" s="8"/>
      <c r="D151" s="8"/>
      <c r="E151" s="8"/>
      <c r="F151" s="8"/>
      <c r="G151" s="8"/>
      <c r="H151" s="8"/>
    </row>
    <row r="152" spans="1:8">
      <c r="A152" s="8"/>
      <c r="B152" s="8"/>
      <c r="C152" s="8"/>
      <c r="D152" s="8"/>
      <c r="E152" s="8"/>
      <c r="F152" s="8"/>
      <c r="G152" s="8"/>
      <c r="H152" s="8"/>
    </row>
    <row r="153" spans="1:8">
      <c r="A153" s="8"/>
      <c r="B153" s="8"/>
      <c r="C153" s="8"/>
      <c r="D153" s="8"/>
      <c r="E153" s="8"/>
      <c r="F153" s="8"/>
      <c r="G153" s="8"/>
      <c r="H153" s="8"/>
    </row>
    <row r="154" spans="1:8">
      <c r="A154" s="8"/>
      <c r="B154" s="8"/>
      <c r="C154" s="8"/>
      <c r="D154" s="8"/>
      <c r="E154" s="8"/>
      <c r="F154" s="8"/>
      <c r="G154" s="8"/>
      <c r="H154" s="8"/>
    </row>
    <row r="155" spans="1:8">
      <c r="A155" s="8"/>
      <c r="B155" s="8"/>
      <c r="C155" s="8"/>
      <c r="D155" s="8"/>
      <c r="E155" s="8"/>
      <c r="F155" s="8"/>
      <c r="G155" s="8"/>
      <c r="H155" s="8"/>
    </row>
    <row r="156" spans="1:8">
      <c r="A156" s="8"/>
      <c r="B156" s="8"/>
      <c r="C156" s="8"/>
      <c r="D156" s="8"/>
      <c r="E156" s="8"/>
      <c r="F156" s="8"/>
      <c r="G156" s="8"/>
      <c r="H156" s="8"/>
    </row>
    <row r="157" spans="1:8">
      <c r="A157" s="8"/>
      <c r="B157" s="8"/>
      <c r="C157" s="8"/>
      <c r="D157" s="8"/>
      <c r="E157" s="8"/>
      <c r="F157" s="8"/>
      <c r="G157" s="8"/>
      <c r="H157" s="8"/>
    </row>
    <row r="158" spans="1:8">
      <c r="A158" s="8"/>
      <c r="B158" s="8"/>
      <c r="C158" s="8"/>
      <c r="D158" s="8"/>
      <c r="E158" s="8"/>
      <c r="F158" s="8"/>
      <c r="G158" s="8"/>
      <c r="H158" s="8"/>
    </row>
    <row r="159" spans="1:8">
      <c r="A159" s="8"/>
      <c r="B159" s="8"/>
      <c r="C159" s="8"/>
      <c r="D159" s="8"/>
      <c r="E159" s="8"/>
      <c r="F159" s="8"/>
      <c r="G159" s="8"/>
      <c r="H159" s="8"/>
    </row>
    <row r="160" spans="1:8">
      <c r="A160" s="8"/>
      <c r="B160" s="8"/>
      <c r="C160" s="8"/>
      <c r="D160" s="8"/>
      <c r="E160" s="8"/>
      <c r="F160" s="8"/>
      <c r="G160" s="8"/>
      <c r="H160" s="8"/>
    </row>
    <row r="161" spans="1:8">
      <c r="A161" s="8"/>
      <c r="B161" s="8"/>
      <c r="C161" s="8"/>
      <c r="D161" s="8"/>
      <c r="E161" s="8"/>
      <c r="F161" s="8"/>
      <c r="G161" s="8"/>
      <c r="H161" s="8"/>
    </row>
    <row r="162" spans="1:8">
      <c r="A162" s="8"/>
      <c r="B162" s="8"/>
      <c r="C162" s="8"/>
      <c r="D162" s="8"/>
      <c r="E162" s="8"/>
      <c r="F162" s="8"/>
      <c r="G162" s="8"/>
      <c r="H162" s="8"/>
    </row>
    <row r="163" spans="1:8">
      <c r="A163" s="8"/>
      <c r="B163" s="8"/>
      <c r="C163" s="8"/>
      <c r="D163" s="8"/>
      <c r="E163" s="8"/>
      <c r="F163" s="8"/>
      <c r="G163" s="8"/>
      <c r="H163" s="8"/>
    </row>
    <row r="164" spans="1:8">
      <c r="A164" s="8"/>
      <c r="B164" s="8"/>
      <c r="C164" s="8"/>
      <c r="D164" s="8"/>
      <c r="E164" s="8"/>
      <c r="F164" s="8"/>
      <c r="G164" s="8"/>
      <c r="H164" s="8"/>
    </row>
    <row r="165" spans="1:8">
      <c r="A165" s="8"/>
      <c r="B165" s="8"/>
      <c r="C165" s="8"/>
      <c r="D165" s="8"/>
      <c r="E165" s="8"/>
      <c r="F165" s="8"/>
      <c r="G165" s="8"/>
      <c r="H165" s="8"/>
    </row>
    <row r="166" spans="1:8">
      <c r="A166" s="8"/>
      <c r="B166" s="8"/>
      <c r="C166" s="8"/>
      <c r="D166" s="8"/>
      <c r="E166" s="8"/>
      <c r="F166" s="8"/>
      <c r="G166" s="8"/>
      <c r="H166" s="8"/>
    </row>
    <row r="167" spans="1:8">
      <c r="A167" s="8"/>
      <c r="B167" s="8"/>
      <c r="C167" s="8"/>
      <c r="D167" s="8"/>
      <c r="E167" s="8"/>
      <c r="F167" s="8"/>
      <c r="G167" s="8"/>
      <c r="H167" s="8"/>
    </row>
    <row r="168" spans="1:8">
      <c r="A168" s="8"/>
      <c r="B168" s="8"/>
      <c r="C168" s="8"/>
      <c r="D168" s="8"/>
      <c r="E168" s="8"/>
      <c r="F168" s="8"/>
      <c r="G168" s="8"/>
      <c r="H168" s="8"/>
    </row>
    <row r="169" spans="1:8">
      <c r="A169" s="8"/>
      <c r="B169" s="8"/>
      <c r="C169" s="8"/>
      <c r="D169" s="8"/>
      <c r="E169" s="8"/>
      <c r="F169" s="8"/>
      <c r="G169" s="8"/>
      <c r="H169" s="8"/>
    </row>
    <row r="170" spans="1:8">
      <c r="A170" s="8"/>
      <c r="B170" s="8"/>
      <c r="C170" s="8"/>
      <c r="D170" s="8"/>
      <c r="E170" s="8"/>
      <c r="F170" s="8"/>
      <c r="G170" s="8"/>
      <c r="H170" s="8"/>
    </row>
    <row r="171" spans="1:8">
      <c r="A171" s="8"/>
      <c r="B171" s="8"/>
      <c r="C171" s="8"/>
      <c r="D171" s="8"/>
      <c r="E171" s="8"/>
      <c r="F171" s="8"/>
      <c r="G171" s="8"/>
      <c r="H171" s="8"/>
    </row>
    <row r="172" spans="1:8">
      <c r="A172" s="8"/>
      <c r="B172" s="8"/>
      <c r="C172" s="8"/>
      <c r="D172" s="8"/>
      <c r="E172" s="8"/>
      <c r="F172" s="8"/>
      <c r="G172" s="8"/>
      <c r="H172" s="8"/>
    </row>
    <row r="173" spans="1:8">
      <c r="A173" s="8"/>
      <c r="B173" s="8"/>
      <c r="C173" s="8"/>
      <c r="D173" s="8"/>
      <c r="E173" s="8"/>
      <c r="F173" s="8"/>
      <c r="G173" s="8"/>
      <c r="H173" s="8"/>
    </row>
    <row r="174" spans="1:8">
      <c r="A174" s="8"/>
      <c r="B174" s="8"/>
      <c r="C174" s="8"/>
      <c r="D174" s="8"/>
      <c r="E174" s="8"/>
      <c r="F174" s="8"/>
      <c r="G174" s="8"/>
      <c r="H174" s="8"/>
    </row>
    <row r="175" spans="1:8">
      <c r="A175" s="8"/>
      <c r="B175" s="8"/>
      <c r="C175" s="8"/>
      <c r="D175" s="8"/>
      <c r="E175" s="8"/>
      <c r="F175" s="8"/>
      <c r="G175" s="8"/>
      <c r="H175" s="8"/>
    </row>
    <row r="176" spans="1:8">
      <c r="A176" s="8"/>
      <c r="B176" s="8"/>
      <c r="C176" s="8"/>
      <c r="D176" s="8"/>
      <c r="E176" s="8"/>
      <c r="F176" s="8"/>
      <c r="G176" s="8"/>
      <c r="H176" s="8"/>
    </row>
    <row r="177" spans="1:8">
      <c r="A177" s="8"/>
      <c r="B177" s="8"/>
      <c r="C177" s="8"/>
      <c r="D177" s="8"/>
      <c r="E177" s="8"/>
      <c r="F177" s="8"/>
      <c r="G177" s="8"/>
      <c r="H177" s="8"/>
    </row>
    <row r="178" spans="1:8">
      <c r="A178" s="8"/>
      <c r="B178" s="8"/>
      <c r="C178" s="8"/>
      <c r="D178" s="8"/>
      <c r="E178" s="8"/>
      <c r="F178" s="8"/>
      <c r="G178" s="8"/>
      <c r="H178" s="8"/>
    </row>
    <row r="179" spans="1:8">
      <c r="A179" s="8"/>
      <c r="B179" s="8"/>
      <c r="C179" s="8"/>
      <c r="D179" s="8"/>
      <c r="E179" s="8"/>
      <c r="F179" s="8"/>
      <c r="G179" s="8"/>
      <c r="H179" s="8"/>
    </row>
    <row r="180" spans="1:8">
      <c r="A180" s="8"/>
      <c r="B180" s="8"/>
      <c r="C180" s="8"/>
      <c r="D180" s="8"/>
      <c r="E180" s="8"/>
      <c r="F180" s="8"/>
      <c r="G180" s="8"/>
      <c r="H180" s="8"/>
    </row>
    <row r="181" spans="1:8">
      <c r="A181" s="8"/>
      <c r="B181" s="8"/>
      <c r="C181" s="8"/>
      <c r="D181" s="8"/>
      <c r="E181" s="8"/>
      <c r="F181" s="8"/>
      <c r="G181" s="8"/>
      <c r="H181" s="8"/>
    </row>
    <row r="182" spans="1:8">
      <c r="A182" s="8"/>
      <c r="B182" s="8"/>
      <c r="C182" s="8"/>
      <c r="D182" s="8"/>
      <c r="E182" s="8"/>
      <c r="F182" s="8"/>
      <c r="G182" s="8"/>
      <c r="H182" s="8"/>
    </row>
    <row r="183" spans="1:8">
      <c r="A183" s="8"/>
      <c r="B183" s="8"/>
      <c r="C183" s="8"/>
      <c r="D183" s="8"/>
      <c r="E183" s="8"/>
      <c r="F183" s="8"/>
      <c r="G183" s="8"/>
      <c r="H183" s="8"/>
    </row>
    <row r="184" spans="1:8">
      <c r="A184" s="8"/>
      <c r="B184" s="8"/>
      <c r="C184" s="8"/>
      <c r="D184" s="8"/>
      <c r="E184" s="8"/>
      <c r="F184" s="8"/>
      <c r="G184" s="8"/>
      <c r="H184" s="8"/>
    </row>
    <row r="185" spans="1:8">
      <c r="A185" s="8"/>
      <c r="B185" s="8"/>
      <c r="C185" s="8"/>
      <c r="D185" s="8"/>
      <c r="E185" s="8"/>
      <c r="F185" s="8"/>
      <c r="G185" s="8"/>
      <c r="H185" s="8"/>
    </row>
    <row r="186" spans="1:8">
      <c r="A186" s="8"/>
      <c r="B186" s="8"/>
      <c r="C186" s="8"/>
      <c r="D186" s="8"/>
      <c r="E186" s="8"/>
      <c r="F186" s="8"/>
      <c r="G186" s="8"/>
      <c r="H186" s="8"/>
    </row>
    <row r="187" spans="1:8">
      <c r="A187" s="8"/>
      <c r="B187" s="8"/>
      <c r="C187" s="8"/>
      <c r="D187" s="8"/>
      <c r="E187" s="8"/>
      <c r="F187" s="8"/>
      <c r="G187" s="8"/>
      <c r="H187" s="8"/>
    </row>
    <row r="188" spans="1:8">
      <c r="A188" s="8"/>
      <c r="B188" s="8"/>
      <c r="C188" s="8"/>
      <c r="D188" s="8"/>
      <c r="E188" s="8"/>
      <c r="F188" s="8"/>
      <c r="G188" s="8"/>
      <c r="H188" s="8"/>
    </row>
    <row r="189" spans="1:8">
      <c r="A189" s="8"/>
      <c r="B189" s="8"/>
      <c r="C189" s="8"/>
      <c r="D189" s="8"/>
      <c r="E189" s="8"/>
      <c r="F189" s="8"/>
      <c r="G189" s="8"/>
      <c r="H189" s="8"/>
    </row>
    <row r="190" spans="1:8">
      <c r="A190" s="8"/>
      <c r="B190" s="8"/>
      <c r="C190" s="8"/>
      <c r="D190" s="8"/>
      <c r="E190" s="8"/>
      <c r="F190" s="8"/>
      <c r="G190" s="8"/>
      <c r="H190" s="8"/>
    </row>
    <row r="191" spans="1:8">
      <c r="A191" s="8"/>
      <c r="B191" s="8"/>
      <c r="C191" s="8"/>
      <c r="D191" s="8"/>
      <c r="E191" s="8"/>
      <c r="F191" s="8"/>
      <c r="G191" s="8"/>
      <c r="H191" s="8"/>
    </row>
    <row r="192" spans="1:8">
      <c r="A192" s="8"/>
      <c r="B192" s="8"/>
      <c r="C192" s="8"/>
      <c r="D192" s="8"/>
      <c r="E192" s="8"/>
      <c r="F192" s="8"/>
      <c r="G192" s="8"/>
      <c r="H192" s="8"/>
    </row>
    <row r="193" spans="1:8">
      <c r="A193" s="8"/>
      <c r="B193" s="8"/>
      <c r="C193" s="8"/>
      <c r="D193" s="8"/>
      <c r="E193" s="8"/>
      <c r="F193" s="8"/>
      <c r="G193" s="8"/>
      <c r="H193" s="8"/>
    </row>
    <row r="194" spans="1:8">
      <c r="A194" s="8"/>
      <c r="B194" s="8"/>
      <c r="C194" s="8"/>
      <c r="D194" s="8"/>
      <c r="E194" s="8"/>
      <c r="F194" s="8"/>
      <c r="G194" s="8"/>
      <c r="H194" s="8"/>
    </row>
    <row r="195" spans="1:8">
      <c r="A195" s="8"/>
      <c r="B195" s="8"/>
      <c r="C195" s="8"/>
      <c r="D195" s="8"/>
      <c r="E195" s="8"/>
      <c r="F195" s="8"/>
      <c r="G195" s="8"/>
      <c r="H195" s="8"/>
    </row>
    <row r="196" spans="1:8">
      <c r="A196" s="8"/>
      <c r="B196" s="8"/>
      <c r="C196" s="8"/>
      <c r="D196" s="8"/>
      <c r="E196" s="8"/>
      <c r="F196" s="8"/>
      <c r="G196" s="8"/>
      <c r="H196" s="8"/>
    </row>
    <row r="197" spans="1:8">
      <c r="A197" s="8"/>
      <c r="B197" s="8"/>
      <c r="C197" s="8"/>
      <c r="D197" s="8"/>
      <c r="E197" s="8"/>
      <c r="F197" s="8"/>
      <c r="G197" s="8"/>
      <c r="H197" s="8"/>
    </row>
    <row r="198" spans="1:8">
      <c r="A198" s="8"/>
      <c r="B198" s="8"/>
      <c r="C198" s="8"/>
      <c r="D198" s="8"/>
      <c r="E198" s="8"/>
      <c r="F198" s="8"/>
      <c r="G198" s="8"/>
      <c r="H198" s="8"/>
    </row>
    <row r="199" spans="1:8">
      <c r="A199" s="8"/>
      <c r="B199" s="8"/>
      <c r="C199" s="8"/>
      <c r="D199" s="8"/>
      <c r="E199" s="8"/>
      <c r="F199" s="8"/>
      <c r="G199" s="8"/>
      <c r="H199" s="8"/>
    </row>
    <row r="200" spans="1:8">
      <c r="A200" s="8"/>
      <c r="B200" s="8"/>
      <c r="C200" s="8"/>
      <c r="D200" s="8"/>
      <c r="E200" s="8"/>
      <c r="F200" s="8"/>
      <c r="G200" s="8"/>
      <c r="H200" s="8"/>
    </row>
    <row r="201" spans="1:8">
      <c r="A201" s="8"/>
      <c r="B201" s="8"/>
      <c r="C201" s="8"/>
      <c r="D201" s="8"/>
      <c r="E201" s="8"/>
      <c r="F201" s="8"/>
      <c r="G201" s="8"/>
      <c r="H201" s="8"/>
    </row>
    <row r="202" spans="1:8">
      <c r="A202" s="8"/>
      <c r="B202" s="8"/>
      <c r="C202" s="8"/>
      <c r="D202" s="8"/>
      <c r="E202" s="8"/>
      <c r="F202" s="8"/>
      <c r="G202" s="8"/>
      <c r="H202" s="8"/>
    </row>
    <row r="203" spans="1:8">
      <c r="A203" s="8"/>
      <c r="B203" s="8"/>
      <c r="C203" s="8"/>
      <c r="D203" s="8"/>
      <c r="E203" s="8"/>
      <c r="F203" s="8"/>
      <c r="G203" s="8"/>
      <c r="H203" s="8"/>
    </row>
    <row r="204" spans="1:8">
      <c r="A204" s="8"/>
      <c r="B204" s="8"/>
      <c r="C204" s="8"/>
      <c r="D204" s="8"/>
      <c r="E204" s="8"/>
      <c r="F204" s="8"/>
      <c r="G204" s="8"/>
      <c r="H204" s="8"/>
    </row>
    <row r="205" spans="1:8">
      <c r="A205" s="8"/>
      <c r="B205" s="8"/>
      <c r="C205" s="8"/>
      <c r="D205" s="8"/>
      <c r="E205" s="8"/>
      <c r="F205" s="8"/>
      <c r="G205" s="8"/>
      <c r="H205" s="8"/>
    </row>
    <row r="206" spans="1:8">
      <c r="A206" s="8"/>
      <c r="B206" s="8"/>
      <c r="C206" s="8"/>
      <c r="D206" s="8"/>
      <c r="E206" s="8"/>
      <c r="F206" s="8"/>
      <c r="G206" s="8"/>
      <c r="H206" s="8"/>
    </row>
    <row r="207" spans="1:8">
      <c r="A207" s="8"/>
      <c r="B207" s="8"/>
      <c r="C207" s="8"/>
      <c r="D207" s="8"/>
      <c r="E207" s="8"/>
      <c r="F207" s="8"/>
      <c r="G207" s="8"/>
      <c r="H207" s="8"/>
    </row>
    <row r="208" spans="1:8">
      <c r="A208" s="8"/>
      <c r="B208" s="8"/>
      <c r="C208" s="8"/>
      <c r="D208" s="8"/>
      <c r="E208" s="8"/>
      <c r="F208" s="8"/>
      <c r="G208" s="8"/>
      <c r="H208" s="8"/>
    </row>
    <row r="209" spans="1:8">
      <c r="A209" s="8"/>
      <c r="B209" s="8"/>
      <c r="C209" s="8"/>
      <c r="D209" s="8"/>
      <c r="E209" s="8"/>
      <c r="F209" s="8"/>
      <c r="G209" s="8"/>
      <c r="H209" s="8"/>
    </row>
    <row r="210" spans="1:8">
      <c r="A210" s="8"/>
      <c r="B210" s="8"/>
      <c r="C210" s="8"/>
      <c r="D210" s="8"/>
      <c r="E210" s="8"/>
      <c r="F210" s="8"/>
      <c r="G210" s="8"/>
      <c r="H210" s="8"/>
    </row>
    <row r="211" spans="1:8">
      <c r="A211" s="8"/>
      <c r="B211" s="8"/>
      <c r="C211" s="8"/>
      <c r="D211" s="8"/>
      <c r="E211" s="8"/>
      <c r="F211" s="8"/>
      <c r="G211" s="8"/>
      <c r="H211" s="8"/>
    </row>
    <row r="212" spans="1:8">
      <c r="A212" s="8"/>
      <c r="B212" s="8"/>
      <c r="C212" s="8"/>
      <c r="D212" s="8"/>
      <c r="E212" s="8"/>
      <c r="F212" s="8"/>
      <c r="G212" s="8"/>
      <c r="H212" s="8"/>
    </row>
    <row r="213" spans="1:8">
      <c r="A213" s="8"/>
      <c r="B213" s="8"/>
      <c r="C213" s="8"/>
      <c r="D213" s="8"/>
      <c r="E213" s="8"/>
      <c r="F213" s="8"/>
      <c r="G213" s="8"/>
      <c r="H213" s="8"/>
    </row>
    <row r="214" spans="1:8">
      <c r="A214" s="8"/>
      <c r="B214" s="8"/>
      <c r="C214" s="8"/>
      <c r="D214" s="8"/>
      <c r="E214" s="8"/>
      <c r="F214" s="8"/>
      <c r="G214" s="8"/>
      <c r="H214" s="8"/>
    </row>
    <row r="215" spans="1:8">
      <c r="A215" s="8"/>
      <c r="B215" s="8"/>
      <c r="C215" s="8"/>
      <c r="D215" s="8"/>
      <c r="E215" s="8"/>
      <c r="F215" s="8"/>
      <c r="G215" s="8"/>
      <c r="H215" s="8"/>
    </row>
    <row r="216" spans="1:8">
      <c r="A216" s="8"/>
      <c r="B216" s="8"/>
      <c r="C216" s="8"/>
      <c r="D216" s="8"/>
      <c r="E216" s="8"/>
      <c r="F216" s="8"/>
      <c r="G216" s="8"/>
      <c r="H216" s="8"/>
    </row>
    <row r="217" spans="1:8">
      <c r="A217" s="8"/>
      <c r="B217" s="8"/>
      <c r="C217" s="8"/>
      <c r="D217" s="8"/>
      <c r="E217" s="8"/>
      <c r="F217" s="8"/>
      <c r="G217" s="8"/>
      <c r="H217" s="8"/>
    </row>
    <row r="218" spans="1:8">
      <c r="A218" s="8"/>
      <c r="B218" s="8"/>
      <c r="C218" s="8"/>
      <c r="D218" s="8"/>
      <c r="E218" s="8"/>
      <c r="F218" s="8"/>
      <c r="G218" s="8"/>
      <c r="H218" s="8"/>
    </row>
    <row r="219" spans="1:8">
      <c r="A219" s="8"/>
      <c r="B219" s="8"/>
      <c r="C219" s="8"/>
      <c r="D219" s="8"/>
      <c r="E219" s="8"/>
      <c r="F219" s="8"/>
      <c r="G219" s="8"/>
      <c r="H219" s="8"/>
    </row>
    <row r="220" spans="1:8">
      <c r="A220" s="8"/>
      <c r="B220" s="8"/>
      <c r="C220" s="8"/>
      <c r="D220" s="8"/>
      <c r="E220" s="8"/>
      <c r="F220" s="8"/>
      <c r="G220" s="8"/>
      <c r="H220" s="8"/>
    </row>
    <row r="221" spans="1:8">
      <c r="A221" s="8"/>
      <c r="B221" s="8"/>
      <c r="C221" s="8"/>
      <c r="D221" s="8"/>
      <c r="E221" s="8"/>
      <c r="F221" s="8"/>
      <c r="G221" s="8"/>
      <c r="H221" s="8"/>
    </row>
    <row r="222" spans="1:8">
      <c r="A222" s="8"/>
      <c r="B222" s="8"/>
      <c r="C222" s="8"/>
      <c r="D222" s="8"/>
      <c r="E222" s="8"/>
      <c r="F222" s="8"/>
      <c r="G222" s="8"/>
      <c r="H222" s="8"/>
    </row>
    <row r="223" spans="1:8">
      <c r="A223" s="8"/>
      <c r="B223" s="8"/>
      <c r="C223" s="8"/>
      <c r="D223" s="8"/>
      <c r="E223" s="8"/>
      <c r="F223" s="8"/>
      <c r="G223" s="8"/>
      <c r="H223" s="8"/>
    </row>
    <row r="224" spans="1:8">
      <c r="A224" s="8"/>
      <c r="B224" s="8"/>
      <c r="C224" s="8"/>
      <c r="D224" s="8"/>
      <c r="E224" s="8"/>
      <c r="F224" s="8"/>
      <c r="G224" s="8"/>
      <c r="H224" s="8"/>
    </row>
    <row r="225" spans="1:8">
      <c r="A225" s="8"/>
      <c r="B225" s="8"/>
      <c r="C225" s="8"/>
      <c r="D225" s="8"/>
      <c r="E225" s="8"/>
      <c r="F225" s="8"/>
      <c r="G225" s="8"/>
      <c r="H225" s="8"/>
    </row>
    <row r="226" spans="1:8">
      <c r="A226" s="8"/>
      <c r="B226" s="8"/>
      <c r="C226" s="8"/>
      <c r="D226" s="8"/>
      <c r="E226" s="8"/>
      <c r="F226" s="8"/>
      <c r="G226" s="8"/>
      <c r="H226" s="8"/>
    </row>
    <row r="227" spans="1:8">
      <c r="A227" s="8"/>
      <c r="B227" s="8"/>
      <c r="C227" s="8"/>
      <c r="D227" s="8"/>
      <c r="E227" s="8"/>
      <c r="F227" s="8"/>
      <c r="G227" s="8"/>
      <c r="H227" s="8"/>
    </row>
    <row r="228" spans="1:8">
      <c r="A228" s="8"/>
      <c r="B228" s="8"/>
      <c r="C228" s="8"/>
      <c r="D228" s="8"/>
      <c r="E228" s="8"/>
      <c r="F228" s="8"/>
      <c r="G228" s="8"/>
      <c r="H228" s="8"/>
    </row>
    <row r="229" spans="1:8">
      <c r="A229" s="8"/>
      <c r="B229" s="8"/>
      <c r="C229" s="8"/>
      <c r="D229" s="8"/>
      <c r="E229" s="8"/>
      <c r="F229" s="8"/>
      <c r="G229" s="8"/>
      <c r="H229" s="8"/>
    </row>
    <row r="230" spans="1:8">
      <c r="A230" s="8"/>
      <c r="B230" s="8"/>
      <c r="C230" s="8"/>
      <c r="D230" s="8"/>
      <c r="E230" s="8"/>
      <c r="F230" s="8"/>
      <c r="G230" s="8"/>
      <c r="H230" s="8"/>
    </row>
    <row r="231" spans="1:8">
      <c r="A231" s="8"/>
      <c r="B231" s="8"/>
      <c r="C231" s="8"/>
      <c r="D231" s="8"/>
      <c r="E231" s="8"/>
      <c r="F231" s="8"/>
      <c r="G231" s="8"/>
      <c r="H231" s="8"/>
    </row>
    <row r="232" spans="1:8">
      <c r="A232" s="8"/>
      <c r="B232" s="8"/>
      <c r="C232" s="8"/>
      <c r="D232" s="8"/>
      <c r="E232" s="8"/>
      <c r="F232" s="8"/>
      <c r="G232" s="8"/>
      <c r="H232" s="8"/>
    </row>
  </sheetData>
  <mergeCells count="18">
    <mergeCell ref="C8:H8"/>
    <mergeCell ref="A1:H1"/>
    <mergeCell ref="A3:H3"/>
    <mergeCell ref="A4:H4"/>
    <mergeCell ref="C6:H6"/>
    <mergeCell ref="C7:H7"/>
    <mergeCell ref="A25:G25"/>
    <mergeCell ref="B29:C29"/>
    <mergeCell ref="C9:H9"/>
    <mergeCell ref="A15:A16"/>
    <mergeCell ref="B15:B16"/>
    <mergeCell ref="C15:C16"/>
    <mergeCell ref="E15:E16"/>
    <mergeCell ref="F15:F16"/>
    <mergeCell ref="A13:E13"/>
    <mergeCell ref="G15:G16"/>
    <mergeCell ref="H15:H16"/>
    <mergeCell ref="D15:D16"/>
  </mergeCells>
  <printOptions horizontalCentered="1"/>
  <pageMargins left="1.1811023622047245" right="0.59055118110236227" top="0.78740157480314965" bottom="0.78740157480314965" header="0.31496062992125984" footer="0.39370078740157483"/>
  <pageSetup paperSize="9" scale="60" fitToHeight="0" orientation="portrait" blackAndWhite="1" r:id="rId1"/>
  <headerFooter>
    <oddFooter>&amp;R&amp;"Times New Roman,Regular"&amp;10&amp;P. lpp. no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05"/>
  <sheetViews>
    <sheetView showZeros="0" topLeftCell="A76" zoomScale="90" zoomScaleNormal="90" workbookViewId="0">
      <selection activeCell="G104" sqref="G104"/>
    </sheetView>
  </sheetViews>
  <sheetFormatPr defaultColWidth="9.140625" defaultRowHeight="15" outlineLevelRow="1"/>
  <cols>
    <col min="1" max="2" width="8.7109375" style="3" customWidth="1"/>
    <col min="3" max="3" width="44.7109375" style="3" customWidth="1"/>
    <col min="4" max="4" width="21.28515625" style="3" customWidth="1"/>
    <col min="5" max="6" width="9.7109375" style="3" customWidth="1"/>
    <col min="7" max="7" width="21" style="3" customWidth="1"/>
    <col min="8" max="8" width="17.28515625" style="3" customWidth="1"/>
    <col min="9" max="16384" width="9.140625" style="3"/>
  </cols>
  <sheetData>
    <row r="1" spans="1:8" ht="20.25">
      <c r="A1" s="561" t="str">
        <f>"Lokālā tāme Nr. "&amp;KOPS3!B39</f>
        <v>Lokālā tāme Nr. 2-1</v>
      </c>
      <c r="B1" s="561"/>
      <c r="C1" s="561"/>
      <c r="D1" s="561"/>
      <c r="E1" s="561"/>
      <c r="F1" s="561"/>
      <c r="G1" s="561"/>
      <c r="H1" s="561"/>
    </row>
    <row r="3" spans="1:8" ht="20.25">
      <c r="A3" s="589" t="str">
        <f>KOPS3!C39</f>
        <v>Elektroapgāde</v>
      </c>
      <c r="B3" s="589"/>
      <c r="C3" s="589"/>
      <c r="D3" s="590"/>
      <c r="E3" s="589"/>
      <c r="F3" s="589"/>
      <c r="G3" s="589"/>
      <c r="H3" s="589"/>
    </row>
    <row r="4" spans="1:8">
      <c r="A4" s="579" t="s">
        <v>0</v>
      </c>
      <c r="B4" s="579"/>
      <c r="C4" s="579"/>
      <c r="D4" s="579"/>
      <c r="E4" s="579"/>
      <c r="F4" s="579"/>
      <c r="G4" s="579"/>
      <c r="H4" s="579"/>
    </row>
    <row r="5" spans="1:8">
      <c r="A5" s="8"/>
      <c r="B5" s="8"/>
      <c r="C5" s="8"/>
      <c r="D5" s="8"/>
      <c r="E5" s="8"/>
      <c r="F5" s="8"/>
      <c r="G5" s="8"/>
      <c r="H5" s="8"/>
    </row>
    <row r="6" spans="1:8">
      <c r="A6" s="8" t="s">
        <v>1</v>
      </c>
      <c r="B6" s="8"/>
      <c r="C6" s="562" t="str">
        <f>KOPS3!C12</f>
        <v>Jauna skolas ēka Ādažos III.kārta</v>
      </c>
      <c r="D6" s="597"/>
      <c r="E6" s="562"/>
      <c r="F6" s="562"/>
      <c r="G6" s="562"/>
      <c r="H6" s="562"/>
    </row>
    <row r="7" spans="1:8">
      <c r="A7" s="8" t="s">
        <v>2</v>
      </c>
      <c r="B7" s="8"/>
      <c r="C7" s="562" t="str">
        <f>KOPS3!C13</f>
        <v xml:space="preserve">Jauna skolas ēka Ādažos </v>
      </c>
      <c r="D7" s="597"/>
      <c r="E7" s="562"/>
      <c r="F7" s="562"/>
      <c r="G7" s="562"/>
      <c r="H7" s="562"/>
    </row>
    <row r="8" spans="1:8">
      <c r="A8" s="8" t="s">
        <v>3</v>
      </c>
      <c r="B8" s="8"/>
      <c r="C8" s="562" t="str">
        <f>KOPS3!C14</f>
        <v>Attekas iela 16, Ādaži, Ādažu novads</v>
      </c>
      <c r="D8" s="597"/>
      <c r="E8" s="562"/>
      <c r="F8" s="562"/>
      <c r="G8" s="562"/>
      <c r="H8" s="562"/>
    </row>
    <row r="9" spans="1:8">
      <c r="A9" s="8" t="s">
        <v>4</v>
      </c>
      <c r="B9" s="8"/>
      <c r="C9" s="562" t="str">
        <f>KOPS3!C15</f>
        <v>16-26</v>
      </c>
      <c r="D9" s="597"/>
      <c r="E9" s="562"/>
      <c r="F9" s="562"/>
      <c r="G9" s="562"/>
      <c r="H9" s="562"/>
    </row>
    <row r="10" spans="1:8">
      <c r="A10" s="8"/>
      <c r="B10" s="8"/>
      <c r="C10" s="8"/>
      <c r="D10" s="8"/>
      <c r="E10" s="8"/>
      <c r="F10" s="8"/>
      <c r="G10" s="8"/>
    </row>
    <row r="11" spans="1:8">
      <c r="A11" s="8" t="s">
        <v>127</v>
      </c>
      <c r="B11" s="8"/>
      <c r="C11" s="8"/>
      <c r="D11" s="8"/>
      <c r="E11" s="8"/>
      <c r="F11" s="8"/>
      <c r="G11" s="8"/>
    </row>
    <row r="12" spans="1:8">
      <c r="A12" s="8" t="s">
        <v>772</v>
      </c>
      <c r="B12" s="8"/>
      <c r="C12" s="8"/>
      <c r="D12" s="8"/>
      <c r="E12" s="36"/>
      <c r="F12" s="8"/>
      <c r="G12" s="8"/>
      <c r="H12" s="8"/>
    </row>
    <row r="13" spans="1:8">
      <c r="A13" s="581" t="str">
        <f>KOPS3!F21</f>
        <v>Tāme sastādīta 2017.gada 29. septembrī</v>
      </c>
      <c r="B13" s="581"/>
      <c r="C13" s="581"/>
      <c r="D13" s="581"/>
      <c r="E13" s="581"/>
      <c r="F13" s="8"/>
      <c r="G13" s="8"/>
    </row>
    <row r="15" spans="1:8" ht="15" customHeight="1">
      <c r="A15" s="582" t="s">
        <v>5</v>
      </c>
      <c r="B15" s="582" t="s">
        <v>6</v>
      </c>
      <c r="C15" s="594" t="s">
        <v>711</v>
      </c>
      <c r="D15" s="595" t="s">
        <v>780</v>
      </c>
      <c r="E15" s="594" t="s">
        <v>7</v>
      </c>
      <c r="F15" s="594" t="s">
        <v>8</v>
      </c>
      <c r="G15" s="598" t="s">
        <v>773</v>
      </c>
      <c r="H15" s="598" t="s">
        <v>774</v>
      </c>
    </row>
    <row r="16" spans="1:8">
      <c r="A16" s="582"/>
      <c r="B16" s="582"/>
      <c r="C16" s="594"/>
      <c r="D16" s="596"/>
      <c r="E16" s="594"/>
      <c r="F16" s="594"/>
      <c r="G16" s="575"/>
      <c r="H16" s="575"/>
    </row>
    <row r="17" spans="1:8" ht="15.75" thickBot="1">
      <c r="A17" s="37">
        <v>1</v>
      </c>
      <c r="B17" s="37">
        <v>2</v>
      </c>
      <c r="C17" s="38" t="s">
        <v>63</v>
      </c>
      <c r="D17" s="38"/>
      <c r="E17" s="37" t="s">
        <v>64</v>
      </c>
      <c r="F17" s="39">
        <v>5</v>
      </c>
      <c r="G17" s="39">
        <v>6</v>
      </c>
      <c r="H17" s="39">
        <v>7</v>
      </c>
    </row>
    <row r="18" spans="1:8" s="103" customFormat="1" ht="15.75" thickTop="1">
      <c r="A18" s="84"/>
      <c r="B18" s="113"/>
      <c r="C18" s="131" t="s">
        <v>272</v>
      </c>
      <c r="D18" s="510"/>
      <c r="E18" s="132"/>
      <c r="F18" s="133"/>
      <c r="G18" s="134"/>
      <c r="H18" s="89">
        <f>ROUND(F18*G18,2)</f>
        <v>0</v>
      </c>
    </row>
    <row r="19" spans="1:8" s="103" customFormat="1">
      <c r="A19" s="84"/>
      <c r="B19" s="113"/>
      <c r="C19" s="131" t="s">
        <v>128</v>
      </c>
      <c r="D19" s="536"/>
      <c r="E19" s="132"/>
      <c r="F19" s="133"/>
      <c r="G19" s="134"/>
      <c r="H19" s="89">
        <f>ROUND(F19*G19,2)</f>
        <v>0</v>
      </c>
    </row>
    <row r="20" spans="1:8" s="103" customFormat="1">
      <c r="A20" s="84">
        <v>1</v>
      </c>
      <c r="B20" s="46" t="s">
        <v>721</v>
      </c>
      <c r="C20" s="135" t="s">
        <v>129</v>
      </c>
      <c r="D20" s="508" t="s">
        <v>779</v>
      </c>
      <c r="E20" s="132" t="s">
        <v>74</v>
      </c>
      <c r="F20" s="136">
        <v>250</v>
      </c>
      <c r="G20" s="137"/>
      <c r="H20" s="89"/>
    </row>
    <row r="21" spans="1:8" s="103" customFormat="1">
      <c r="A21" s="84">
        <f t="shared" ref="A21:A31" si="0">A20+1</f>
        <v>2</v>
      </c>
      <c r="B21" s="46" t="s">
        <v>721</v>
      </c>
      <c r="C21" s="135" t="s">
        <v>130</v>
      </c>
      <c r="D21" s="508" t="s">
        <v>779</v>
      </c>
      <c r="E21" s="132" t="s">
        <v>74</v>
      </c>
      <c r="F21" s="136">
        <v>150</v>
      </c>
      <c r="G21" s="89"/>
      <c r="H21" s="89"/>
    </row>
    <row r="22" spans="1:8" s="103" customFormat="1" ht="24" customHeight="1">
      <c r="A22" s="84">
        <f t="shared" si="0"/>
        <v>3</v>
      </c>
      <c r="B22" s="46" t="s">
        <v>721</v>
      </c>
      <c r="C22" s="135" t="s">
        <v>131</v>
      </c>
      <c r="D22" s="508" t="s">
        <v>779</v>
      </c>
      <c r="E22" s="132" t="s">
        <v>72</v>
      </c>
      <c r="F22" s="133">
        <v>11</v>
      </c>
      <c r="G22" s="89"/>
      <c r="H22" s="89"/>
    </row>
    <row r="23" spans="1:8" s="103" customFormat="1">
      <c r="A23" s="84">
        <f t="shared" si="0"/>
        <v>4</v>
      </c>
      <c r="B23" s="46" t="s">
        <v>721</v>
      </c>
      <c r="C23" s="135" t="s">
        <v>251</v>
      </c>
      <c r="D23" s="508" t="s">
        <v>779</v>
      </c>
      <c r="E23" s="132" t="s">
        <v>72</v>
      </c>
      <c r="F23" s="133">
        <v>11</v>
      </c>
      <c r="G23" s="89"/>
      <c r="H23" s="89"/>
    </row>
    <row r="24" spans="1:8" s="103" customFormat="1">
      <c r="A24" s="84">
        <f t="shared" si="0"/>
        <v>5</v>
      </c>
      <c r="B24" s="46" t="s">
        <v>721</v>
      </c>
      <c r="C24" s="135" t="s">
        <v>158</v>
      </c>
      <c r="D24" s="508" t="s">
        <v>779</v>
      </c>
      <c r="E24" s="132" t="s">
        <v>72</v>
      </c>
      <c r="F24" s="133">
        <v>2</v>
      </c>
      <c r="G24" s="137"/>
      <c r="H24" s="89"/>
    </row>
    <row r="25" spans="1:8" s="103" customFormat="1" ht="25.5">
      <c r="A25" s="84">
        <f t="shared" si="0"/>
        <v>6</v>
      </c>
      <c r="B25" s="46" t="s">
        <v>721</v>
      </c>
      <c r="C25" s="135" t="s">
        <v>252</v>
      </c>
      <c r="D25" s="508" t="s">
        <v>779</v>
      </c>
      <c r="E25" s="132" t="s">
        <v>72</v>
      </c>
      <c r="F25" s="133">
        <v>250</v>
      </c>
      <c r="G25" s="134"/>
      <c r="H25" s="89"/>
    </row>
    <row r="26" spans="1:8" s="103" customFormat="1" ht="25.5">
      <c r="A26" s="84">
        <f t="shared" si="0"/>
        <v>7</v>
      </c>
      <c r="B26" s="46" t="s">
        <v>721</v>
      </c>
      <c r="C26" s="135" t="s">
        <v>253</v>
      </c>
      <c r="D26" s="508" t="s">
        <v>779</v>
      </c>
      <c r="E26" s="132" t="s">
        <v>72</v>
      </c>
      <c r="F26" s="133">
        <v>150</v>
      </c>
      <c r="G26" s="88"/>
      <c r="H26" s="89"/>
    </row>
    <row r="27" spans="1:8" s="103" customFormat="1" ht="25.5">
      <c r="A27" s="84">
        <f t="shared" si="0"/>
        <v>8</v>
      </c>
      <c r="B27" s="46" t="s">
        <v>721</v>
      </c>
      <c r="C27" s="135" t="s">
        <v>254</v>
      </c>
      <c r="D27" s="508" t="s">
        <v>779</v>
      </c>
      <c r="E27" s="132" t="s">
        <v>72</v>
      </c>
      <c r="F27" s="133">
        <v>10</v>
      </c>
      <c r="G27" s="88"/>
      <c r="H27" s="89"/>
    </row>
    <row r="28" spans="1:8" s="103" customFormat="1" ht="25.5">
      <c r="A28" s="84">
        <f t="shared" si="0"/>
        <v>9</v>
      </c>
      <c r="B28" s="46" t="s">
        <v>721</v>
      </c>
      <c r="C28" s="509" t="s">
        <v>255</v>
      </c>
      <c r="D28" s="171" t="s">
        <v>779</v>
      </c>
      <c r="E28" s="468" t="s">
        <v>72</v>
      </c>
      <c r="F28" s="133">
        <v>5</v>
      </c>
      <c r="G28" s="88"/>
      <c r="H28" s="89"/>
    </row>
    <row r="29" spans="1:8" s="103" customFormat="1">
      <c r="A29" s="84">
        <f t="shared" si="0"/>
        <v>10</v>
      </c>
      <c r="B29" s="46" t="s">
        <v>721</v>
      </c>
      <c r="C29" s="509" t="s">
        <v>132</v>
      </c>
      <c r="D29" s="171" t="s">
        <v>779</v>
      </c>
      <c r="E29" s="468" t="s">
        <v>74</v>
      </c>
      <c r="F29" s="136">
        <v>150</v>
      </c>
      <c r="G29" s="134"/>
      <c r="H29" s="89"/>
    </row>
    <row r="30" spans="1:8" s="103" customFormat="1">
      <c r="A30" s="84">
        <f t="shared" si="0"/>
        <v>11</v>
      </c>
      <c r="B30" s="46" t="s">
        <v>721</v>
      </c>
      <c r="C30" s="509" t="s">
        <v>256</v>
      </c>
      <c r="D30" s="171"/>
      <c r="E30" s="468" t="s">
        <v>72</v>
      </c>
      <c r="F30" s="133">
        <v>11</v>
      </c>
      <c r="G30" s="134"/>
      <c r="H30" s="89"/>
    </row>
    <row r="31" spans="1:8" s="103" customFormat="1">
      <c r="A31" s="84">
        <f t="shared" si="0"/>
        <v>12</v>
      </c>
      <c r="B31" s="46" t="s">
        <v>721</v>
      </c>
      <c r="C31" s="509" t="s">
        <v>257</v>
      </c>
      <c r="D31" s="171"/>
      <c r="E31" s="468" t="s">
        <v>72</v>
      </c>
      <c r="F31" s="133">
        <v>8</v>
      </c>
      <c r="G31" s="134"/>
      <c r="H31" s="89"/>
    </row>
    <row r="32" spans="1:8" s="103" customFormat="1">
      <c r="A32" s="84"/>
      <c r="B32" s="46" t="s">
        <v>721</v>
      </c>
      <c r="C32" s="536" t="s">
        <v>133</v>
      </c>
      <c r="D32" s="536"/>
      <c r="E32" s="468"/>
      <c r="F32" s="133"/>
      <c r="G32" s="134"/>
      <c r="H32" s="89"/>
    </row>
    <row r="33" spans="1:8" s="103" customFormat="1">
      <c r="A33" s="84">
        <f>1+A31</f>
        <v>13</v>
      </c>
      <c r="B33" s="46" t="s">
        <v>721</v>
      </c>
      <c r="C33" s="509" t="s">
        <v>273</v>
      </c>
      <c r="D33" s="171" t="s">
        <v>779</v>
      </c>
      <c r="E33" s="468" t="s">
        <v>72</v>
      </c>
      <c r="F33" s="133">
        <v>1</v>
      </c>
      <c r="G33" s="134"/>
      <c r="H33" s="89"/>
    </row>
    <row r="34" spans="1:8" s="103" customFormat="1">
      <c r="A34" s="84">
        <f t="shared" ref="A34:A65" si="1">A33+1</f>
        <v>14</v>
      </c>
      <c r="B34" s="46" t="s">
        <v>721</v>
      </c>
      <c r="C34" s="649" t="s">
        <v>274</v>
      </c>
      <c r="D34" s="171" t="s">
        <v>779</v>
      </c>
      <c r="E34" s="468" t="s">
        <v>72</v>
      </c>
      <c r="F34" s="133">
        <v>1</v>
      </c>
      <c r="G34" s="134"/>
      <c r="H34" s="89"/>
    </row>
    <row r="35" spans="1:8" s="103" customFormat="1">
      <c r="A35" s="84">
        <f t="shared" si="1"/>
        <v>15</v>
      </c>
      <c r="B35" s="46" t="s">
        <v>721</v>
      </c>
      <c r="C35" s="509" t="s">
        <v>275</v>
      </c>
      <c r="D35" s="171" t="s">
        <v>779</v>
      </c>
      <c r="E35" s="468" t="s">
        <v>72</v>
      </c>
      <c r="F35" s="133">
        <v>1</v>
      </c>
      <c r="G35" s="134"/>
      <c r="H35" s="89"/>
    </row>
    <row r="36" spans="1:8" s="103" customFormat="1">
      <c r="A36" s="84">
        <f t="shared" si="1"/>
        <v>16</v>
      </c>
      <c r="B36" s="46" t="s">
        <v>721</v>
      </c>
      <c r="C36" s="135" t="s">
        <v>276</v>
      </c>
      <c r="D36" s="508" t="s">
        <v>779</v>
      </c>
      <c r="E36" s="132" t="s">
        <v>72</v>
      </c>
      <c r="F36" s="133">
        <v>1</v>
      </c>
      <c r="G36" s="134"/>
      <c r="H36" s="89"/>
    </row>
    <row r="37" spans="1:8" s="103" customFormat="1">
      <c r="A37" s="84">
        <f t="shared" si="1"/>
        <v>17</v>
      </c>
      <c r="B37" s="46" t="s">
        <v>721</v>
      </c>
      <c r="C37" s="135" t="s">
        <v>277</v>
      </c>
      <c r="D37" s="508" t="s">
        <v>779</v>
      </c>
      <c r="E37" s="132" t="s">
        <v>72</v>
      </c>
      <c r="F37" s="133">
        <v>1</v>
      </c>
      <c r="G37" s="134"/>
      <c r="H37" s="89"/>
    </row>
    <row r="38" spans="1:8" s="103" customFormat="1">
      <c r="A38" s="84">
        <f t="shared" si="1"/>
        <v>18</v>
      </c>
      <c r="B38" s="46" t="s">
        <v>721</v>
      </c>
      <c r="C38" s="135" t="s">
        <v>278</v>
      </c>
      <c r="D38" s="508" t="s">
        <v>779</v>
      </c>
      <c r="E38" s="132" t="s">
        <v>72</v>
      </c>
      <c r="F38" s="133">
        <v>1</v>
      </c>
      <c r="G38" s="134"/>
      <c r="H38" s="89"/>
    </row>
    <row r="39" spans="1:8" s="103" customFormat="1">
      <c r="A39" s="84">
        <f t="shared" si="1"/>
        <v>19</v>
      </c>
      <c r="B39" s="46" t="s">
        <v>721</v>
      </c>
      <c r="C39" s="135" t="s">
        <v>258</v>
      </c>
      <c r="D39" s="508" t="s">
        <v>779</v>
      </c>
      <c r="E39" s="132" t="s">
        <v>72</v>
      </c>
      <c r="F39" s="133">
        <v>2</v>
      </c>
      <c r="G39" s="137"/>
      <c r="H39" s="89"/>
    </row>
    <row r="40" spans="1:8" s="103" customFormat="1" ht="25.5">
      <c r="A40" s="84">
        <f t="shared" si="1"/>
        <v>20</v>
      </c>
      <c r="B40" s="46" t="s">
        <v>721</v>
      </c>
      <c r="C40" s="135" t="s">
        <v>134</v>
      </c>
      <c r="D40" s="508" t="s">
        <v>779</v>
      </c>
      <c r="E40" s="132" t="s">
        <v>72</v>
      </c>
      <c r="F40" s="133">
        <v>2</v>
      </c>
      <c r="G40" s="137"/>
      <c r="H40" s="89"/>
    </row>
    <row r="41" spans="1:8" s="103" customFormat="1">
      <c r="A41" s="84"/>
      <c r="B41" s="46" t="s">
        <v>721</v>
      </c>
      <c r="C41" s="131" t="s">
        <v>135</v>
      </c>
      <c r="D41" s="510"/>
      <c r="E41" s="132"/>
      <c r="F41" s="133"/>
      <c r="G41" s="134"/>
      <c r="H41" s="89"/>
    </row>
    <row r="42" spans="1:8" s="103" customFormat="1" ht="25.5">
      <c r="A42" s="84">
        <f>1+A40</f>
        <v>21</v>
      </c>
      <c r="B42" s="46" t="s">
        <v>721</v>
      </c>
      <c r="C42" s="135" t="s">
        <v>279</v>
      </c>
      <c r="D42" s="508" t="s">
        <v>779</v>
      </c>
      <c r="E42" s="132" t="s">
        <v>72</v>
      </c>
      <c r="F42" s="133">
        <v>40</v>
      </c>
      <c r="G42" s="134"/>
      <c r="H42" s="89"/>
    </row>
    <row r="43" spans="1:8" s="103" customFormat="1" ht="25.5">
      <c r="A43" s="84">
        <f t="shared" si="1"/>
        <v>22</v>
      </c>
      <c r="B43" s="46" t="s">
        <v>721</v>
      </c>
      <c r="C43" s="135" t="s">
        <v>280</v>
      </c>
      <c r="D43" s="508" t="s">
        <v>779</v>
      </c>
      <c r="E43" s="132" t="s">
        <v>72</v>
      </c>
      <c r="F43" s="133">
        <v>2</v>
      </c>
      <c r="G43" s="134"/>
      <c r="H43" s="89"/>
    </row>
    <row r="44" spans="1:8" s="103" customFormat="1" ht="25.5">
      <c r="A44" s="84">
        <f t="shared" si="1"/>
        <v>23</v>
      </c>
      <c r="B44" s="46" t="s">
        <v>721</v>
      </c>
      <c r="C44" s="135" t="s">
        <v>210</v>
      </c>
      <c r="D44" s="508" t="s">
        <v>779</v>
      </c>
      <c r="E44" s="132" t="s">
        <v>72</v>
      </c>
      <c r="F44" s="133">
        <v>102</v>
      </c>
      <c r="G44" s="134"/>
      <c r="H44" s="89"/>
    </row>
    <row r="45" spans="1:8" s="103" customFormat="1" ht="25.5">
      <c r="A45" s="84">
        <f t="shared" si="1"/>
        <v>24</v>
      </c>
      <c r="B45" s="46" t="s">
        <v>721</v>
      </c>
      <c r="C45" s="135" t="s">
        <v>259</v>
      </c>
      <c r="D45" s="508" t="s">
        <v>779</v>
      </c>
      <c r="E45" s="132" t="s">
        <v>72</v>
      </c>
      <c r="F45" s="133">
        <v>5</v>
      </c>
      <c r="G45" s="134"/>
      <c r="H45" s="89"/>
    </row>
    <row r="46" spans="1:8" s="103" customFormat="1" ht="25.5">
      <c r="A46" s="84">
        <f t="shared" si="1"/>
        <v>25</v>
      </c>
      <c r="B46" s="46" t="s">
        <v>721</v>
      </c>
      <c r="C46" s="135" t="s">
        <v>281</v>
      </c>
      <c r="D46" s="508" t="s">
        <v>779</v>
      </c>
      <c r="E46" s="132" t="s">
        <v>72</v>
      </c>
      <c r="F46" s="133">
        <v>22</v>
      </c>
      <c r="G46" s="134"/>
      <c r="H46" s="89"/>
    </row>
    <row r="47" spans="1:8" s="103" customFormat="1" ht="25.5">
      <c r="A47" s="84">
        <f t="shared" si="1"/>
        <v>26</v>
      </c>
      <c r="B47" s="46" t="s">
        <v>721</v>
      </c>
      <c r="C47" s="135" t="s">
        <v>260</v>
      </c>
      <c r="D47" s="508" t="s">
        <v>779</v>
      </c>
      <c r="E47" s="132" t="s">
        <v>72</v>
      </c>
      <c r="F47" s="133">
        <v>5</v>
      </c>
      <c r="G47" s="134"/>
      <c r="H47" s="89"/>
    </row>
    <row r="48" spans="1:8" s="103" customFormat="1" ht="25.5">
      <c r="A48" s="84">
        <f t="shared" si="1"/>
        <v>27</v>
      </c>
      <c r="B48" s="46" t="s">
        <v>721</v>
      </c>
      <c r="C48" s="135" t="s">
        <v>208</v>
      </c>
      <c r="D48" s="508" t="s">
        <v>779</v>
      </c>
      <c r="E48" s="132" t="s">
        <v>72</v>
      </c>
      <c r="F48" s="133">
        <v>17</v>
      </c>
      <c r="G48" s="134"/>
      <c r="H48" s="89"/>
    </row>
    <row r="49" spans="1:8" s="103" customFormat="1" ht="25.5">
      <c r="A49" s="84">
        <f t="shared" si="1"/>
        <v>28</v>
      </c>
      <c r="B49" s="46" t="s">
        <v>721</v>
      </c>
      <c r="C49" s="138" t="s">
        <v>542</v>
      </c>
      <c r="D49" s="508" t="s">
        <v>779</v>
      </c>
      <c r="E49" s="132" t="s">
        <v>72</v>
      </c>
      <c r="F49" s="133">
        <v>3</v>
      </c>
      <c r="G49" s="134"/>
      <c r="H49" s="89"/>
    </row>
    <row r="50" spans="1:8" s="103" customFormat="1" ht="25.5">
      <c r="A50" s="84">
        <f t="shared" si="1"/>
        <v>29</v>
      </c>
      <c r="B50" s="46" t="s">
        <v>721</v>
      </c>
      <c r="C50" s="138" t="s">
        <v>543</v>
      </c>
      <c r="D50" s="508" t="s">
        <v>779</v>
      </c>
      <c r="E50" s="132" t="s">
        <v>72</v>
      </c>
      <c r="F50" s="133">
        <v>3</v>
      </c>
      <c r="G50" s="134"/>
      <c r="H50" s="89"/>
    </row>
    <row r="51" spans="1:8" s="103" customFormat="1" ht="25.5">
      <c r="A51" s="84">
        <f t="shared" si="1"/>
        <v>30</v>
      </c>
      <c r="B51" s="46" t="s">
        <v>721</v>
      </c>
      <c r="C51" s="135" t="s">
        <v>544</v>
      </c>
      <c r="D51" s="508" t="s">
        <v>779</v>
      </c>
      <c r="E51" s="132" t="s">
        <v>72</v>
      </c>
      <c r="F51" s="133">
        <v>1</v>
      </c>
      <c r="G51" s="134"/>
      <c r="H51" s="89"/>
    </row>
    <row r="52" spans="1:8" s="103" customFormat="1" ht="25.5">
      <c r="A52" s="84">
        <f t="shared" si="1"/>
        <v>31</v>
      </c>
      <c r="B52" s="46" t="s">
        <v>721</v>
      </c>
      <c r="C52" s="135" t="s">
        <v>545</v>
      </c>
      <c r="D52" s="508" t="s">
        <v>779</v>
      </c>
      <c r="E52" s="132" t="s">
        <v>72</v>
      </c>
      <c r="F52" s="133">
        <v>2</v>
      </c>
      <c r="G52" s="134"/>
      <c r="H52" s="89"/>
    </row>
    <row r="53" spans="1:8" s="103" customFormat="1" ht="25.5">
      <c r="A53" s="84">
        <f t="shared" si="1"/>
        <v>32</v>
      </c>
      <c r="B53" s="46" t="s">
        <v>721</v>
      </c>
      <c r="C53" s="135" t="s">
        <v>261</v>
      </c>
      <c r="D53" s="508" t="s">
        <v>779</v>
      </c>
      <c r="E53" s="132" t="s">
        <v>72</v>
      </c>
      <c r="F53" s="133">
        <v>5</v>
      </c>
      <c r="G53" s="134"/>
      <c r="H53" s="89"/>
    </row>
    <row r="54" spans="1:8" s="103" customFormat="1">
      <c r="A54" s="84">
        <f t="shared" si="1"/>
        <v>33</v>
      </c>
      <c r="B54" s="46" t="s">
        <v>721</v>
      </c>
      <c r="C54" s="135" t="s">
        <v>209</v>
      </c>
      <c r="D54" s="508" t="s">
        <v>779</v>
      </c>
      <c r="E54" s="132" t="s">
        <v>72</v>
      </c>
      <c r="F54" s="133">
        <v>8</v>
      </c>
      <c r="G54" s="134"/>
      <c r="H54" s="89"/>
    </row>
    <row r="55" spans="1:8" s="103" customFormat="1">
      <c r="A55" s="84">
        <f t="shared" si="1"/>
        <v>34</v>
      </c>
      <c r="B55" s="46" t="s">
        <v>721</v>
      </c>
      <c r="C55" s="135" t="s">
        <v>262</v>
      </c>
      <c r="D55" s="508" t="s">
        <v>779</v>
      </c>
      <c r="E55" s="132" t="s">
        <v>72</v>
      </c>
      <c r="F55" s="133">
        <v>10</v>
      </c>
      <c r="G55" s="134"/>
      <c r="H55" s="89"/>
    </row>
    <row r="56" spans="1:8" s="103" customFormat="1" ht="25.5">
      <c r="A56" s="84">
        <f t="shared" si="1"/>
        <v>35</v>
      </c>
      <c r="B56" s="46" t="s">
        <v>721</v>
      </c>
      <c r="C56" s="135" t="s">
        <v>136</v>
      </c>
      <c r="D56" s="508" t="s">
        <v>779</v>
      </c>
      <c r="E56" s="132" t="s">
        <v>72</v>
      </c>
      <c r="F56" s="133">
        <v>6</v>
      </c>
      <c r="G56" s="134"/>
      <c r="H56" s="89"/>
    </row>
    <row r="57" spans="1:8" s="103" customFormat="1" ht="25.5">
      <c r="A57" s="84">
        <f t="shared" si="1"/>
        <v>36</v>
      </c>
      <c r="B57" s="46" t="s">
        <v>721</v>
      </c>
      <c r="C57" s="135" t="s">
        <v>137</v>
      </c>
      <c r="D57" s="508" t="s">
        <v>779</v>
      </c>
      <c r="E57" s="132" t="s">
        <v>72</v>
      </c>
      <c r="F57" s="133">
        <v>16</v>
      </c>
      <c r="G57" s="88"/>
      <c r="H57" s="89"/>
    </row>
    <row r="58" spans="1:8" s="103" customFormat="1">
      <c r="A58" s="84">
        <f t="shared" si="1"/>
        <v>37</v>
      </c>
      <c r="B58" s="46" t="s">
        <v>721</v>
      </c>
      <c r="C58" s="135" t="s">
        <v>263</v>
      </c>
      <c r="D58" s="508" t="s">
        <v>779</v>
      </c>
      <c r="E58" s="132" t="s">
        <v>72</v>
      </c>
      <c r="F58" s="133">
        <v>16</v>
      </c>
      <c r="G58" s="134"/>
      <c r="H58" s="89"/>
    </row>
    <row r="59" spans="1:8" s="103" customFormat="1" ht="38.25">
      <c r="A59" s="84">
        <f t="shared" si="1"/>
        <v>38</v>
      </c>
      <c r="B59" s="46" t="s">
        <v>721</v>
      </c>
      <c r="C59" s="135" t="s">
        <v>264</v>
      </c>
      <c r="D59" s="508" t="s">
        <v>779</v>
      </c>
      <c r="E59" s="132" t="s">
        <v>72</v>
      </c>
      <c r="F59" s="133">
        <v>14</v>
      </c>
      <c r="G59" s="89"/>
      <c r="H59" s="89"/>
    </row>
    <row r="60" spans="1:8" s="103" customFormat="1" ht="25.5">
      <c r="A60" s="84">
        <f t="shared" si="1"/>
        <v>39</v>
      </c>
      <c r="B60" s="46" t="s">
        <v>721</v>
      </c>
      <c r="C60" s="135" t="s">
        <v>282</v>
      </c>
      <c r="D60" s="508" t="s">
        <v>779</v>
      </c>
      <c r="E60" s="132" t="s">
        <v>72</v>
      </c>
      <c r="F60" s="133">
        <v>2</v>
      </c>
      <c r="G60" s="134"/>
      <c r="H60" s="89"/>
    </row>
    <row r="61" spans="1:8" s="103" customFormat="1" ht="25.5">
      <c r="A61" s="84">
        <f t="shared" si="1"/>
        <v>40</v>
      </c>
      <c r="B61" s="46" t="s">
        <v>721</v>
      </c>
      <c r="C61" s="135" t="s">
        <v>267</v>
      </c>
      <c r="D61" s="508" t="s">
        <v>779</v>
      </c>
      <c r="E61" s="132" t="s">
        <v>72</v>
      </c>
      <c r="F61" s="133">
        <v>2</v>
      </c>
      <c r="G61" s="88"/>
      <c r="H61" s="89"/>
    </row>
    <row r="62" spans="1:8" s="103" customFormat="1" ht="25.5">
      <c r="A62" s="84">
        <f t="shared" si="1"/>
        <v>41</v>
      </c>
      <c r="B62" s="46" t="s">
        <v>721</v>
      </c>
      <c r="C62" s="135" t="s">
        <v>283</v>
      </c>
      <c r="D62" s="508" t="s">
        <v>779</v>
      </c>
      <c r="E62" s="132" t="s">
        <v>72</v>
      </c>
      <c r="F62" s="133">
        <v>4</v>
      </c>
      <c r="G62" s="88"/>
      <c r="H62" s="89"/>
    </row>
    <row r="63" spans="1:8" s="103" customFormat="1">
      <c r="A63" s="84">
        <f t="shared" si="1"/>
        <v>42</v>
      </c>
      <c r="B63" s="46" t="s">
        <v>721</v>
      </c>
      <c r="C63" s="135" t="s">
        <v>284</v>
      </c>
      <c r="D63" s="508" t="s">
        <v>779</v>
      </c>
      <c r="E63" s="132" t="s">
        <v>72</v>
      </c>
      <c r="F63" s="133">
        <v>6</v>
      </c>
      <c r="G63" s="88"/>
      <c r="H63" s="89"/>
    </row>
    <row r="64" spans="1:8" s="103" customFormat="1">
      <c r="A64" s="84">
        <f t="shared" si="1"/>
        <v>43</v>
      </c>
      <c r="B64" s="46" t="s">
        <v>721</v>
      </c>
      <c r="C64" s="135" t="s">
        <v>266</v>
      </c>
      <c r="D64" s="508" t="s">
        <v>779</v>
      </c>
      <c r="E64" s="132" t="s">
        <v>72</v>
      </c>
      <c r="F64" s="133">
        <v>1</v>
      </c>
      <c r="G64" s="88"/>
      <c r="H64" s="89"/>
    </row>
    <row r="65" spans="1:8" s="103" customFormat="1">
      <c r="A65" s="84">
        <f t="shared" si="1"/>
        <v>44</v>
      </c>
      <c r="B65" s="46" t="s">
        <v>721</v>
      </c>
      <c r="C65" s="135" t="s">
        <v>265</v>
      </c>
      <c r="D65" s="508" t="s">
        <v>779</v>
      </c>
      <c r="E65" s="132" t="s">
        <v>72</v>
      </c>
      <c r="F65" s="133">
        <v>3</v>
      </c>
      <c r="G65" s="88"/>
      <c r="H65" s="89"/>
    </row>
    <row r="66" spans="1:8" s="103" customFormat="1">
      <c r="A66" s="84"/>
      <c r="B66" s="46"/>
      <c r="C66" s="131" t="s">
        <v>138</v>
      </c>
      <c r="D66" s="510"/>
      <c r="E66" s="132"/>
      <c r="F66" s="133"/>
      <c r="G66" s="134"/>
      <c r="H66" s="89"/>
    </row>
    <row r="67" spans="1:8" s="103" customFormat="1" ht="25.5">
      <c r="A67" s="84">
        <f>1+A65</f>
        <v>45</v>
      </c>
      <c r="B67" s="46" t="s">
        <v>721</v>
      </c>
      <c r="C67" s="135" t="s">
        <v>268</v>
      </c>
      <c r="D67" s="508" t="s">
        <v>779</v>
      </c>
      <c r="E67" s="132" t="s">
        <v>72</v>
      </c>
      <c r="F67" s="133">
        <v>125</v>
      </c>
      <c r="G67" s="88"/>
      <c r="H67" s="89"/>
    </row>
    <row r="68" spans="1:8" s="103" customFormat="1">
      <c r="A68" s="84">
        <f t="shared" ref="A68:A93" si="2">A67+1</f>
        <v>46</v>
      </c>
      <c r="B68" s="46" t="s">
        <v>721</v>
      </c>
      <c r="C68" s="135" t="s">
        <v>139</v>
      </c>
      <c r="D68" s="508" t="s">
        <v>779</v>
      </c>
      <c r="E68" s="132" t="s">
        <v>72</v>
      </c>
      <c r="F68" s="133">
        <v>30</v>
      </c>
      <c r="G68" s="134"/>
      <c r="H68" s="89"/>
    </row>
    <row r="69" spans="1:8" s="103" customFormat="1">
      <c r="A69" s="84">
        <f t="shared" si="2"/>
        <v>47</v>
      </c>
      <c r="B69" s="46" t="s">
        <v>721</v>
      </c>
      <c r="C69" s="135" t="s">
        <v>269</v>
      </c>
      <c r="D69" s="508" t="s">
        <v>779</v>
      </c>
      <c r="E69" s="132" t="s">
        <v>72</v>
      </c>
      <c r="F69" s="133">
        <v>15</v>
      </c>
      <c r="G69" s="88"/>
      <c r="H69" s="89"/>
    </row>
    <row r="70" spans="1:8" s="103" customFormat="1" ht="25.5">
      <c r="A70" s="84">
        <f t="shared" si="2"/>
        <v>48</v>
      </c>
      <c r="B70" s="46" t="s">
        <v>721</v>
      </c>
      <c r="C70" s="509" t="s">
        <v>285</v>
      </c>
      <c r="D70" s="171" t="s">
        <v>779</v>
      </c>
      <c r="E70" s="468" t="s">
        <v>72</v>
      </c>
      <c r="F70" s="650">
        <v>16</v>
      </c>
      <c r="G70" s="134"/>
      <c r="H70" s="89"/>
    </row>
    <row r="71" spans="1:8" s="103" customFormat="1" ht="25.5">
      <c r="A71" s="84">
        <f t="shared" si="2"/>
        <v>49</v>
      </c>
      <c r="B71" s="46" t="s">
        <v>721</v>
      </c>
      <c r="C71" s="509" t="s">
        <v>286</v>
      </c>
      <c r="D71" s="171"/>
      <c r="E71" s="468" t="s">
        <v>72</v>
      </c>
      <c r="F71" s="650">
        <v>28</v>
      </c>
      <c r="G71" s="134"/>
      <c r="H71" s="89"/>
    </row>
    <row r="72" spans="1:8" s="103" customFormat="1">
      <c r="A72" s="84"/>
      <c r="B72" s="113"/>
      <c r="C72" s="536" t="s">
        <v>140</v>
      </c>
      <c r="D72" s="536"/>
      <c r="E72" s="468"/>
      <c r="F72" s="650"/>
      <c r="G72" s="134"/>
      <c r="H72" s="89"/>
    </row>
    <row r="73" spans="1:8" s="103" customFormat="1">
      <c r="A73" s="84">
        <f>1+A71</f>
        <v>50</v>
      </c>
      <c r="B73" s="46" t="s">
        <v>721</v>
      </c>
      <c r="C73" s="509" t="s">
        <v>160</v>
      </c>
      <c r="D73" s="171" t="s">
        <v>779</v>
      </c>
      <c r="E73" s="468" t="s">
        <v>74</v>
      </c>
      <c r="F73" s="194">
        <v>250</v>
      </c>
      <c r="G73" s="134"/>
      <c r="H73" s="89"/>
    </row>
    <row r="74" spans="1:8" s="103" customFormat="1">
      <c r="A74" s="84">
        <f t="shared" si="2"/>
        <v>51</v>
      </c>
      <c r="B74" s="46" t="s">
        <v>721</v>
      </c>
      <c r="C74" s="509" t="s">
        <v>141</v>
      </c>
      <c r="D74" s="171" t="s">
        <v>779</v>
      </c>
      <c r="E74" s="468" t="s">
        <v>74</v>
      </c>
      <c r="F74" s="194">
        <v>3000</v>
      </c>
      <c r="G74" s="134"/>
      <c r="H74" s="89"/>
    </row>
    <row r="75" spans="1:8" s="103" customFormat="1">
      <c r="A75" s="84">
        <f t="shared" si="2"/>
        <v>52</v>
      </c>
      <c r="B75" s="46" t="s">
        <v>721</v>
      </c>
      <c r="C75" s="509" t="s">
        <v>142</v>
      </c>
      <c r="D75" s="171" t="s">
        <v>779</v>
      </c>
      <c r="E75" s="468" t="s">
        <v>74</v>
      </c>
      <c r="F75" s="194">
        <v>3500</v>
      </c>
      <c r="G75" s="134"/>
      <c r="H75" s="89"/>
    </row>
    <row r="76" spans="1:8" s="103" customFormat="1">
      <c r="A76" s="84">
        <f t="shared" si="2"/>
        <v>53</v>
      </c>
      <c r="B76" s="46" t="s">
        <v>721</v>
      </c>
      <c r="C76" s="509" t="s">
        <v>143</v>
      </c>
      <c r="D76" s="171" t="s">
        <v>779</v>
      </c>
      <c r="E76" s="468" t="s">
        <v>74</v>
      </c>
      <c r="F76" s="194">
        <v>1000</v>
      </c>
      <c r="G76" s="134"/>
      <c r="H76" s="89"/>
    </row>
    <row r="77" spans="1:8" s="103" customFormat="1">
      <c r="A77" s="84">
        <f t="shared" si="2"/>
        <v>54</v>
      </c>
      <c r="B77" s="46" t="s">
        <v>721</v>
      </c>
      <c r="C77" s="509" t="s">
        <v>144</v>
      </c>
      <c r="D77" s="171" t="s">
        <v>779</v>
      </c>
      <c r="E77" s="468" t="s">
        <v>74</v>
      </c>
      <c r="F77" s="194">
        <v>500</v>
      </c>
      <c r="G77" s="137"/>
      <c r="H77" s="89"/>
    </row>
    <row r="78" spans="1:8" s="103" customFormat="1">
      <c r="A78" s="84">
        <f t="shared" si="2"/>
        <v>55</v>
      </c>
      <c r="B78" s="46" t="s">
        <v>721</v>
      </c>
      <c r="C78" s="135" t="s">
        <v>145</v>
      </c>
      <c r="D78" s="508" t="s">
        <v>779</v>
      </c>
      <c r="E78" s="132" t="s">
        <v>74</v>
      </c>
      <c r="F78" s="136">
        <v>5500</v>
      </c>
      <c r="G78" s="134"/>
      <c r="H78" s="89"/>
    </row>
    <row r="79" spans="1:8" s="103" customFormat="1">
      <c r="A79" s="84">
        <f t="shared" si="2"/>
        <v>56</v>
      </c>
      <c r="B79" s="46" t="s">
        <v>721</v>
      </c>
      <c r="C79" s="135" t="s">
        <v>146</v>
      </c>
      <c r="D79" s="508" t="s">
        <v>779</v>
      </c>
      <c r="E79" s="132" t="s">
        <v>74</v>
      </c>
      <c r="F79" s="136">
        <v>2500</v>
      </c>
      <c r="G79" s="137"/>
      <c r="H79" s="89"/>
    </row>
    <row r="80" spans="1:8" s="103" customFormat="1">
      <c r="A80" s="84">
        <f t="shared" si="2"/>
        <v>57</v>
      </c>
      <c r="B80" s="46" t="s">
        <v>721</v>
      </c>
      <c r="C80" s="135" t="s">
        <v>147</v>
      </c>
      <c r="D80" s="508" t="s">
        <v>779</v>
      </c>
      <c r="E80" s="132" t="s">
        <v>74</v>
      </c>
      <c r="F80" s="136">
        <v>1000</v>
      </c>
      <c r="G80" s="137"/>
      <c r="H80" s="89"/>
    </row>
    <row r="81" spans="1:8" s="103" customFormat="1">
      <c r="A81" s="84">
        <f t="shared" si="2"/>
        <v>58</v>
      </c>
      <c r="B81" s="46" t="s">
        <v>721</v>
      </c>
      <c r="C81" s="135" t="s">
        <v>148</v>
      </c>
      <c r="D81" s="508" t="s">
        <v>779</v>
      </c>
      <c r="E81" s="132" t="s">
        <v>74</v>
      </c>
      <c r="F81" s="136">
        <v>600</v>
      </c>
      <c r="G81" s="137"/>
      <c r="H81" s="89"/>
    </row>
    <row r="82" spans="1:8" s="103" customFormat="1">
      <c r="A82" s="84">
        <f t="shared" si="2"/>
        <v>59</v>
      </c>
      <c r="B82" s="46" t="s">
        <v>721</v>
      </c>
      <c r="C82" s="135" t="s">
        <v>270</v>
      </c>
      <c r="D82" s="508" t="s">
        <v>779</v>
      </c>
      <c r="E82" s="132" t="s">
        <v>74</v>
      </c>
      <c r="F82" s="136">
        <v>350</v>
      </c>
      <c r="G82" s="134"/>
      <c r="H82" s="89"/>
    </row>
    <row r="83" spans="1:8" s="103" customFormat="1">
      <c r="A83" s="84">
        <f t="shared" si="2"/>
        <v>60</v>
      </c>
      <c r="B83" s="46" t="s">
        <v>721</v>
      </c>
      <c r="C83" s="135" t="s">
        <v>149</v>
      </c>
      <c r="D83" s="508" t="s">
        <v>779</v>
      </c>
      <c r="E83" s="132" t="s">
        <v>74</v>
      </c>
      <c r="F83" s="136">
        <v>1000</v>
      </c>
      <c r="G83" s="137"/>
      <c r="H83" s="89"/>
    </row>
    <row r="84" spans="1:8" s="103" customFormat="1">
      <c r="A84" s="84">
        <f t="shared" si="2"/>
        <v>61</v>
      </c>
      <c r="B84" s="46" t="s">
        <v>721</v>
      </c>
      <c r="C84" s="135" t="s">
        <v>150</v>
      </c>
      <c r="D84" s="508" t="s">
        <v>779</v>
      </c>
      <c r="E84" s="132" t="s">
        <v>74</v>
      </c>
      <c r="F84" s="136">
        <v>400</v>
      </c>
      <c r="G84" s="137"/>
      <c r="H84" s="89"/>
    </row>
    <row r="85" spans="1:8" s="103" customFormat="1">
      <c r="A85" s="84">
        <f t="shared" si="2"/>
        <v>62</v>
      </c>
      <c r="B85" s="46" t="s">
        <v>721</v>
      </c>
      <c r="C85" s="135" t="s">
        <v>151</v>
      </c>
      <c r="D85" s="508" t="s">
        <v>779</v>
      </c>
      <c r="E85" s="132" t="s">
        <v>74</v>
      </c>
      <c r="F85" s="136">
        <v>8000</v>
      </c>
      <c r="G85" s="137"/>
      <c r="H85" s="89"/>
    </row>
    <row r="86" spans="1:8" s="103" customFormat="1">
      <c r="A86" s="84">
        <f t="shared" si="2"/>
        <v>63</v>
      </c>
      <c r="B86" s="46" t="s">
        <v>721</v>
      </c>
      <c r="C86" s="135" t="s">
        <v>152</v>
      </c>
      <c r="D86" s="508" t="s">
        <v>779</v>
      </c>
      <c r="E86" s="132" t="s">
        <v>74</v>
      </c>
      <c r="F86" s="136">
        <v>1000</v>
      </c>
      <c r="G86" s="137"/>
      <c r="H86" s="89"/>
    </row>
    <row r="87" spans="1:8" s="103" customFormat="1">
      <c r="A87" s="84">
        <f t="shared" si="2"/>
        <v>64</v>
      </c>
      <c r="B87" s="46" t="s">
        <v>721</v>
      </c>
      <c r="C87" s="135" t="s">
        <v>271</v>
      </c>
      <c r="D87" s="508" t="s">
        <v>779</v>
      </c>
      <c r="E87" s="132" t="s">
        <v>74</v>
      </c>
      <c r="F87" s="136">
        <v>100</v>
      </c>
      <c r="G87" s="134"/>
      <c r="H87" s="89"/>
    </row>
    <row r="88" spans="1:8" s="103" customFormat="1" ht="51">
      <c r="A88" s="84">
        <f t="shared" si="2"/>
        <v>65</v>
      </c>
      <c r="B88" s="46" t="s">
        <v>721</v>
      </c>
      <c r="C88" s="135" t="s">
        <v>739</v>
      </c>
      <c r="D88" s="508" t="s">
        <v>779</v>
      </c>
      <c r="E88" s="132" t="s">
        <v>74</v>
      </c>
      <c r="F88" s="136">
        <v>80</v>
      </c>
      <c r="G88" s="137"/>
      <c r="H88" s="89"/>
    </row>
    <row r="89" spans="1:8" s="103" customFormat="1" ht="51">
      <c r="A89" s="84">
        <f t="shared" si="2"/>
        <v>66</v>
      </c>
      <c r="B89" s="46" t="s">
        <v>721</v>
      </c>
      <c r="C89" s="135" t="s">
        <v>740</v>
      </c>
      <c r="D89" s="508" t="s">
        <v>779</v>
      </c>
      <c r="E89" s="132" t="s">
        <v>74</v>
      </c>
      <c r="F89" s="136">
        <v>40</v>
      </c>
      <c r="G89" s="134"/>
      <c r="H89" s="89"/>
    </row>
    <row r="90" spans="1:8" s="103" customFormat="1" ht="51">
      <c r="A90" s="84">
        <f t="shared" si="2"/>
        <v>67</v>
      </c>
      <c r="B90" s="46" t="s">
        <v>721</v>
      </c>
      <c r="C90" s="135" t="s">
        <v>741</v>
      </c>
      <c r="D90" s="508" t="s">
        <v>779</v>
      </c>
      <c r="E90" s="132" t="s">
        <v>74</v>
      </c>
      <c r="F90" s="136">
        <v>60</v>
      </c>
      <c r="G90" s="134"/>
      <c r="H90" s="89"/>
    </row>
    <row r="91" spans="1:8" s="103" customFormat="1">
      <c r="A91" s="84">
        <f t="shared" si="2"/>
        <v>68</v>
      </c>
      <c r="B91" s="46" t="s">
        <v>721</v>
      </c>
      <c r="C91" s="135" t="s">
        <v>153</v>
      </c>
      <c r="D91" s="508"/>
      <c r="E91" s="132" t="s">
        <v>73</v>
      </c>
      <c r="F91" s="133">
        <v>1</v>
      </c>
      <c r="G91" s="137"/>
      <c r="H91" s="89"/>
    </row>
    <row r="92" spans="1:8" s="103" customFormat="1">
      <c r="A92" s="84">
        <f t="shared" si="2"/>
        <v>69</v>
      </c>
      <c r="B92" s="46" t="s">
        <v>721</v>
      </c>
      <c r="C92" s="135" t="s">
        <v>154</v>
      </c>
      <c r="D92" s="508"/>
      <c r="E92" s="132" t="s">
        <v>72</v>
      </c>
      <c r="F92" s="133">
        <v>10</v>
      </c>
      <c r="G92" s="137"/>
      <c r="H92" s="89"/>
    </row>
    <row r="93" spans="1:8" s="103" customFormat="1">
      <c r="A93" s="84">
        <f t="shared" si="2"/>
        <v>70</v>
      </c>
      <c r="B93" s="46" t="s">
        <v>721</v>
      </c>
      <c r="C93" s="135" t="s">
        <v>155</v>
      </c>
      <c r="D93" s="508"/>
      <c r="E93" s="132" t="s">
        <v>73</v>
      </c>
      <c r="F93" s="133">
        <v>1</v>
      </c>
      <c r="G93" s="137"/>
      <c r="H93" s="89"/>
    </row>
    <row r="94" spans="1:8" s="103" customFormat="1">
      <c r="A94" s="84"/>
      <c r="B94" s="46"/>
      <c r="C94" s="131" t="s">
        <v>156</v>
      </c>
      <c r="D94" s="536"/>
      <c r="E94" s="132"/>
      <c r="F94" s="133"/>
      <c r="G94" s="134"/>
      <c r="H94" s="89"/>
    </row>
    <row r="95" spans="1:8" s="103" customFormat="1" ht="25.5">
      <c r="A95" s="84">
        <f>1+A93</f>
        <v>71</v>
      </c>
      <c r="B95" s="46" t="s">
        <v>721</v>
      </c>
      <c r="C95" s="135" t="s">
        <v>157</v>
      </c>
      <c r="D95" s="508"/>
      <c r="E95" s="132" t="s">
        <v>73</v>
      </c>
      <c r="F95" s="133">
        <v>1</v>
      </c>
      <c r="G95" s="134"/>
      <c r="H95" s="89">
        <f>ROUND(F95*G95,2)</f>
        <v>0</v>
      </c>
    </row>
    <row r="96" spans="1:8" ht="15.75" thickBot="1">
      <c r="A96" s="15"/>
      <c r="B96" s="53"/>
      <c r="C96" s="139"/>
      <c r="D96" s="511"/>
      <c r="E96" s="140"/>
      <c r="F96" s="141"/>
      <c r="G96" s="142"/>
      <c r="H96" s="102"/>
    </row>
    <row r="97" spans="1:8" ht="15.75" thickTop="1">
      <c r="A97" s="19"/>
      <c r="B97" s="19"/>
      <c r="C97" s="71"/>
      <c r="D97" s="71"/>
      <c r="E97" s="72"/>
      <c r="F97" s="73"/>
      <c r="G97" s="21"/>
      <c r="H97" s="21"/>
    </row>
    <row r="98" spans="1:8">
      <c r="A98" s="591" t="s">
        <v>9</v>
      </c>
      <c r="B98" s="592"/>
      <c r="C98" s="592"/>
      <c r="D98" s="593"/>
      <c r="E98" s="592"/>
      <c r="F98" s="592"/>
      <c r="G98" s="592"/>
      <c r="H98" s="23">
        <f>SUM(H18:H97)</f>
        <v>0</v>
      </c>
    </row>
    <row r="99" spans="1:8" outlineLevel="1">
      <c r="A99" s="8"/>
      <c r="B99" s="8"/>
      <c r="C99" s="8"/>
      <c r="D99" s="8"/>
      <c r="E99" s="8"/>
      <c r="F99" s="8"/>
      <c r="G99" s="8"/>
      <c r="H99" s="8"/>
    </row>
    <row r="100" spans="1:8" outlineLevel="1">
      <c r="E100" s="8"/>
      <c r="F100" s="8"/>
      <c r="H100" s="78"/>
    </row>
    <row r="101" spans="1:8" outlineLevel="1">
      <c r="A101" s="3" t="str">
        <f>"Sastādīja: "&amp;KOPS3!$B$63</f>
        <v>Sastādīja: _________________ Olga  Jasāne /29.09.2017./</v>
      </c>
      <c r="E101" s="79"/>
      <c r="F101" s="80"/>
      <c r="G101" s="81"/>
      <c r="H101" s="96"/>
    </row>
    <row r="102" spans="1:8" outlineLevel="1">
      <c r="B102" s="566" t="s">
        <v>13</v>
      </c>
      <c r="C102" s="566"/>
      <c r="D102" s="496"/>
      <c r="E102" s="8"/>
      <c r="F102" s="33"/>
      <c r="G102" s="33"/>
      <c r="H102" s="96"/>
    </row>
    <row r="103" spans="1:8" outlineLevel="1">
      <c r="A103" s="8"/>
      <c r="B103" s="80"/>
      <c r="C103" s="7"/>
      <c r="D103" s="497"/>
      <c r="E103" s="8"/>
      <c r="F103" s="8"/>
    </row>
    <row r="104" spans="1:8">
      <c r="A104" s="79" t="str">
        <f>"Pārbaudīja: "&amp;KOPS3!$F$63</f>
        <v>Pārbaudīja: _________________ Aleksejs Providenko /29.09.2017./</v>
      </c>
      <c r="B104" s="82"/>
      <c r="C104" s="81"/>
      <c r="D104" s="81"/>
      <c r="E104" s="81"/>
      <c r="F104" s="81"/>
      <c r="H104" s="8"/>
    </row>
    <row r="105" spans="1:8">
      <c r="A105" s="8"/>
      <c r="B105" s="7" t="s">
        <v>13</v>
      </c>
      <c r="C105" s="33"/>
      <c r="D105" s="496"/>
      <c r="E105" s="33"/>
      <c r="F105" s="33"/>
      <c r="H105" s="8"/>
    </row>
    <row r="106" spans="1:8">
      <c r="A106" s="8" t="str">
        <f>"Sertifikāta Nr.: "&amp;KOPS3!$F$65</f>
        <v>Sertifikāta Nr.: 5-00770</v>
      </c>
      <c r="B106" s="36"/>
      <c r="E106" s="8"/>
      <c r="H106" s="8"/>
    </row>
    <row r="107" spans="1:8">
      <c r="A107" s="8"/>
      <c r="B107" s="8"/>
      <c r="C107" s="8"/>
      <c r="D107" s="8"/>
      <c r="E107" s="8"/>
      <c r="F107" s="8"/>
      <c r="G107" s="8"/>
      <c r="H107" s="8"/>
    </row>
    <row r="108" spans="1:8">
      <c r="A108" s="8"/>
      <c r="B108" s="8"/>
      <c r="C108" s="8"/>
      <c r="D108" s="8"/>
      <c r="E108" s="8"/>
      <c r="F108" s="8"/>
      <c r="G108" s="8"/>
      <c r="H108" s="8"/>
    </row>
    <row r="109" spans="1:8">
      <c r="A109" s="8"/>
      <c r="B109" s="8"/>
      <c r="C109" s="8"/>
      <c r="D109" s="8"/>
      <c r="E109" s="8"/>
      <c r="F109" s="8"/>
      <c r="G109" s="8"/>
      <c r="H109" s="8"/>
    </row>
    <row r="110" spans="1:8">
      <c r="A110" s="8"/>
      <c r="B110" s="8"/>
      <c r="C110" s="8"/>
      <c r="D110" s="8"/>
      <c r="E110" s="8"/>
      <c r="F110" s="8"/>
      <c r="G110" s="8"/>
      <c r="H110" s="8"/>
    </row>
    <row r="111" spans="1:8">
      <c r="A111" s="8"/>
      <c r="B111" s="8"/>
      <c r="C111" s="8"/>
      <c r="D111" s="8"/>
      <c r="E111" s="8"/>
      <c r="F111" s="8"/>
      <c r="G111" s="8"/>
      <c r="H111" s="8"/>
    </row>
    <row r="112" spans="1:8">
      <c r="A112" s="8"/>
      <c r="B112" s="8"/>
      <c r="C112" s="8"/>
      <c r="D112" s="8"/>
      <c r="E112" s="8"/>
      <c r="F112" s="8"/>
      <c r="G112" s="8"/>
      <c r="H112" s="8"/>
    </row>
    <row r="113" spans="1:8">
      <c r="A113" s="8"/>
      <c r="B113" s="8"/>
      <c r="C113" s="8"/>
      <c r="D113" s="8"/>
      <c r="E113" s="8"/>
      <c r="F113" s="8"/>
      <c r="G113" s="8"/>
      <c r="H113" s="8"/>
    </row>
    <row r="114" spans="1:8">
      <c r="A114" s="8"/>
      <c r="B114" s="8"/>
      <c r="C114" s="8"/>
      <c r="D114" s="8"/>
      <c r="E114" s="8"/>
      <c r="F114" s="8"/>
      <c r="G114" s="8"/>
      <c r="H114" s="8"/>
    </row>
    <row r="115" spans="1:8">
      <c r="A115" s="8"/>
      <c r="B115" s="8"/>
      <c r="C115" s="8"/>
      <c r="D115" s="8"/>
      <c r="E115" s="8"/>
      <c r="F115" s="8"/>
      <c r="G115" s="8"/>
      <c r="H115" s="8"/>
    </row>
    <row r="116" spans="1:8">
      <c r="A116" s="8"/>
      <c r="B116" s="8"/>
      <c r="C116" s="8"/>
      <c r="D116" s="8"/>
      <c r="E116" s="8"/>
      <c r="F116" s="8"/>
      <c r="G116" s="8"/>
      <c r="H116" s="8"/>
    </row>
    <row r="117" spans="1:8">
      <c r="A117" s="8"/>
      <c r="B117" s="8"/>
      <c r="C117" s="8"/>
      <c r="D117" s="8"/>
      <c r="E117" s="8"/>
      <c r="F117" s="8"/>
      <c r="G117" s="8"/>
      <c r="H117" s="8"/>
    </row>
    <row r="118" spans="1:8">
      <c r="A118" s="8"/>
      <c r="B118" s="8"/>
      <c r="C118" s="8"/>
      <c r="D118" s="8"/>
      <c r="E118" s="8"/>
      <c r="F118" s="8"/>
      <c r="G118" s="8"/>
      <c r="H118" s="8"/>
    </row>
    <row r="119" spans="1:8">
      <c r="A119" s="8"/>
      <c r="B119" s="8"/>
      <c r="C119" s="8"/>
      <c r="D119" s="8"/>
      <c r="E119" s="8"/>
      <c r="F119" s="8"/>
      <c r="G119" s="8"/>
      <c r="H119" s="8"/>
    </row>
    <row r="120" spans="1:8">
      <c r="A120" s="8"/>
      <c r="B120" s="8"/>
      <c r="C120" s="8"/>
      <c r="D120" s="8"/>
      <c r="E120" s="8"/>
      <c r="F120" s="8"/>
      <c r="G120" s="8"/>
      <c r="H120" s="8"/>
    </row>
    <row r="121" spans="1:8">
      <c r="A121" s="8"/>
      <c r="B121" s="8"/>
      <c r="C121" s="8"/>
      <c r="D121" s="8"/>
      <c r="E121" s="8"/>
      <c r="F121" s="8"/>
      <c r="G121" s="8"/>
      <c r="H121" s="8"/>
    </row>
    <row r="122" spans="1:8">
      <c r="A122" s="8"/>
      <c r="B122" s="8"/>
      <c r="C122" s="8"/>
      <c r="D122" s="8"/>
      <c r="E122" s="8"/>
      <c r="F122" s="8"/>
      <c r="G122" s="8"/>
      <c r="H122" s="8"/>
    </row>
    <row r="123" spans="1:8">
      <c r="A123" s="8"/>
      <c r="B123" s="8"/>
      <c r="C123" s="8"/>
      <c r="D123" s="8"/>
      <c r="E123" s="8"/>
      <c r="F123" s="8"/>
      <c r="G123" s="8"/>
      <c r="H123" s="8"/>
    </row>
    <row r="124" spans="1:8">
      <c r="A124" s="8"/>
      <c r="B124" s="8"/>
      <c r="C124" s="8"/>
      <c r="D124" s="8"/>
      <c r="E124" s="8"/>
      <c r="F124" s="8"/>
      <c r="G124" s="8"/>
      <c r="H124" s="8"/>
    </row>
    <row r="125" spans="1:8">
      <c r="A125" s="8"/>
      <c r="B125" s="8"/>
      <c r="C125" s="8"/>
      <c r="D125" s="8"/>
      <c r="E125" s="8"/>
      <c r="F125" s="8"/>
      <c r="G125" s="8"/>
      <c r="H125" s="8"/>
    </row>
    <row r="126" spans="1:8">
      <c r="A126" s="8"/>
      <c r="B126" s="8"/>
      <c r="C126" s="8"/>
      <c r="D126" s="8"/>
      <c r="E126" s="8"/>
      <c r="F126" s="8"/>
      <c r="G126" s="8"/>
      <c r="H126" s="8"/>
    </row>
    <row r="127" spans="1:8">
      <c r="A127" s="8"/>
      <c r="B127" s="8"/>
      <c r="C127" s="8"/>
      <c r="D127" s="8"/>
      <c r="E127" s="8"/>
      <c r="F127" s="8"/>
      <c r="G127" s="8"/>
      <c r="H127" s="8"/>
    </row>
    <row r="128" spans="1:8">
      <c r="A128" s="8"/>
      <c r="B128" s="8"/>
      <c r="C128" s="8"/>
      <c r="D128" s="8"/>
      <c r="E128" s="8"/>
      <c r="F128" s="8"/>
      <c r="G128" s="8"/>
      <c r="H128" s="8"/>
    </row>
    <row r="129" spans="1:8">
      <c r="A129" s="8"/>
      <c r="B129" s="8"/>
      <c r="C129" s="8"/>
      <c r="D129" s="8"/>
      <c r="E129" s="8"/>
      <c r="F129" s="8"/>
      <c r="G129" s="8"/>
      <c r="H129" s="8"/>
    </row>
    <row r="130" spans="1:8">
      <c r="A130" s="8"/>
      <c r="B130" s="8"/>
      <c r="C130" s="8"/>
      <c r="D130" s="8"/>
      <c r="E130" s="8"/>
      <c r="F130" s="8"/>
      <c r="G130" s="8"/>
      <c r="H130" s="8"/>
    </row>
    <row r="131" spans="1:8">
      <c r="A131" s="8"/>
      <c r="B131" s="8"/>
      <c r="C131" s="8"/>
      <c r="D131" s="8"/>
      <c r="E131" s="8"/>
      <c r="F131" s="8"/>
      <c r="G131" s="8"/>
      <c r="H131" s="8"/>
    </row>
    <row r="132" spans="1:8">
      <c r="A132" s="8"/>
      <c r="B132" s="8"/>
      <c r="C132" s="8"/>
      <c r="D132" s="8"/>
      <c r="E132" s="8"/>
      <c r="F132" s="8"/>
      <c r="G132" s="8"/>
      <c r="H132" s="8"/>
    </row>
    <row r="133" spans="1:8">
      <c r="A133" s="8"/>
      <c r="B133" s="8"/>
      <c r="C133" s="8"/>
      <c r="D133" s="8"/>
      <c r="E133" s="8"/>
      <c r="F133" s="8"/>
      <c r="G133" s="8"/>
      <c r="H133" s="8"/>
    </row>
    <row r="134" spans="1:8">
      <c r="A134" s="8"/>
      <c r="B134" s="8"/>
      <c r="C134" s="8"/>
      <c r="D134" s="8"/>
      <c r="E134" s="8"/>
      <c r="F134" s="8"/>
      <c r="G134" s="8"/>
      <c r="H134" s="8"/>
    </row>
    <row r="135" spans="1:8">
      <c r="A135" s="8"/>
      <c r="B135" s="8"/>
      <c r="C135" s="8"/>
      <c r="D135" s="8"/>
      <c r="E135" s="8"/>
      <c r="F135" s="8"/>
      <c r="G135" s="8"/>
      <c r="H135" s="8"/>
    </row>
    <row r="136" spans="1:8">
      <c r="A136" s="8"/>
      <c r="B136" s="8"/>
      <c r="C136" s="8"/>
      <c r="D136" s="8"/>
      <c r="E136" s="8"/>
      <c r="F136" s="8"/>
      <c r="G136" s="8"/>
      <c r="H136" s="8"/>
    </row>
    <row r="137" spans="1:8">
      <c r="A137" s="8"/>
      <c r="B137" s="8"/>
      <c r="C137" s="8"/>
      <c r="D137" s="8"/>
      <c r="E137" s="8"/>
      <c r="F137" s="8"/>
      <c r="G137" s="8"/>
      <c r="H137" s="8"/>
    </row>
    <row r="138" spans="1:8">
      <c r="A138" s="8"/>
      <c r="B138" s="8"/>
      <c r="C138" s="8"/>
      <c r="D138" s="8"/>
      <c r="E138" s="8"/>
      <c r="F138" s="8"/>
      <c r="G138" s="8"/>
      <c r="H138" s="8"/>
    </row>
    <row r="139" spans="1:8">
      <c r="A139" s="8"/>
      <c r="B139" s="8"/>
      <c r="C139" s="8"/>
      <c r="D139" s="8"/>
      <c r="E139" s="8"/>
      <c r="F139" s="8"/>
      <c r="G139" s="8"/>
      <c r="H139" s="8"/>
    </row>
    <row r="140" spans="1:8">
      <c r="A140" s="8"/>
      <c r="B140" s="8"/>
      <c r="C140" s="8"/>
      <c r="D140" s="8"/>
      <c r="E140" s="8"/>
      <c r="F140" s="8"/>
      <c r="G140" s="8"/>
      <c r="H140" s="8"/>
    </row>
    <row r="141" spans="1:8">
      <c r="A141" s="8"/>
      <c r="B141" s="8"/>
      <c r="C141" s="8"/>
      <c r="D141" s="8"/>
      <c r="E141" s="8"/>
      <c r="F141" s="8"/>
      <c r="G141" s="8"/>
      <c r="H141" s="8"/>
    </row>
    <row r="142" spans="1:8">
      <c r="A142" s="8"/>
      <c r="B142" s="8"/>
      <c r="C142" s="8"/>
      <c r="D142" s="8"/>
      <c r="E142" s="8"/>
      <c r="F142" s="8"/>
      <c r="G142" s="8"/>
      <c r="H142" s="8"/>
    </row>
    <row r="143" spans="1:8">
      <c r="A143" s="8"/>
      <c r="B143" s="8"/>
      <c r="C143" s="8"/>
      <c r="D143" s="8"/>
      <c r="E143" s="8"/>
      <c r="F143" s="8"/>
      <c r="G143" s="8"/>
      <c r="H143" s="8"/>
    </row>
    <row r="144" spans="1:8">
      <c r="A144" s="8"/>
      <c r="B144" s="8"/>
      <c r="C144" s="8"/>
      <c r="D144" s="8"/>
      <c r="E144" s="8"/>
      <c r="F144" s="8"/>
      <c r="G144" s="8"/>
      <c r="H144" s="8"/>
    </row>
    <row r="145" spans="1:8">
      <c r="A145" s="8"/>
      <c r="B145" s="8"/>
      <c r="C145" s="8"/>
      <c r="D145" s="8"/>
      <c r="E145" s="8"/>
      <c r="F145" s="8"/>
      <c r="G145" s="8"/>
      <c r="H145" s="8"/>
    </row>
    <row r="146" spans="1:8">
      <c r="A146" s="8"/>
      <c r="B146" s="8"/>
      <c r="C146" s="8"/>
      <c r="D146" s="8"/>
      <c r="E146" s="8"/>
      <c r="F146" s="8"/>
      <c r="G146" s="8"/>
      <c r="H146" s="8"/>
    </row>
    <row r="147" spans="1:8">
      <c r="A147" s="8"/>
      <c r="B147" s="8"/>
      <c r="C147" s="8"/>
      <c r="D147" s="8"/>
      <c r="E147" s="8"/>
      <c r="F147" s="8"/>
      <c r="G147" s="8"/>
      <c r="H147" s="8"/>
    </row>
    <row r="148" spans="1:8">
      <c r="A148" s="8"/>
      <c r="B148" s="8"/>
      <c r="C148" s="8"/>
      <c r="D148" s="8"/>
      <c r="E148" s="8"/>
      <c r="F148" s="8"/>
      <c r="G148" s="8"/>
      <c r="H148" s="8"/>
    </row>
    <row r="149" spans="1:8">
      <c r="A149" s="8"/>
      <c r="B149" s="8"/>
      <c r="C149" s="8"/>
      <c r="D149" s="8"/>
      <c r="E149" s="8"/>
      <c r="F149" s="8"/>
      <c r="G149" s="8"/>
      <c r="H149" s="8"/>
    </row>
    <row r="150" spans="1:8">
      <c r="A150" s="8"/>
      <c r="B150" s="8"/>
      <c r="C150" s="8"/>
      <c r="D150" s="8"/>
      <c r="E150" s="8"/>
      <c r="F150" s="8"/>
      <c r="G150" s="8"/>
      <c r="H150" s="8"/>
    </row>
    <row r="151" spans="1:8">
      <c r="A151" s="8"/>
      <c r="B151" s="8"/>
      <c r="C151" s="8"/>
      <c r="D151" s="8"/>
      <c r="E151" s="8"/>
      <c r="F151" s="8"/>
      <c r="G151" s="8"/>
      <c r="H151" s="8"/>
    </row>
    <row r="152" spans="1:8">
      <c r="A152" s="8"/>
      <c r="B152" s="8"/>
      <c r="C152" s="8"/>
      <c r="D152" s="8"/>
      <c r="E152" s="8"/>
      <c r="F152" s="8"/>
      <c r="G152" s="8"/>
      <c r="H152" s="8"/>
    </row>
    <row r="153" spans="1:8">
      <c r="A153" s="8"/>
      <c r="B153" s="8"/>
      <c r="C153" s="8"/>
      <c r="D153" s="8"/>
      <c r="E153" s="8"/>
      <c r="F153" s="8"/>
      <c r="G153" s="8"/>
      <c r="H153" s="8"/>
    </row>
    <row r="154" spans="1:8">
      <c r="A154" s="8"/>
      <c r="B154" s="8"/>
      <c r="C154" s="8"/>
      <c r="D154" s="8"/>
      <c r="E154" s="8"/>
      <c r="F154" s="8"/>
      <c r="G154" s="8"/>
      <c r="H154" s="8"/>
    </row>
    <row r="155" spans="1:8">
      <c r="A155" s="8"/>
      <c r="B155" s="8"/>
      <c r="C155" s="8"/>
      <c r="D155" s="8"/>
      <c r="E155" s="8"/>
      <c r="F155" s="8"/>
      <c r="G155" s="8"/>
      <c r="H155" s="8"/>
    </row>
    <row r="156" spans="1:8">
      <c r="A156" s="8"/>
      <c r="B156" s="8"/>
      <c r="C156" s="8"/>
      <c r="D156" s="8"/>
      <c r="E156" s="8"/>
      <c r="F156" s="8"/>
      <c r="G156" s="8"/>
      <c r="H156" s="8"/>
    </row>
    <row r="157" spans="1:8">
      <c r="A157" s="8"/>
      <c r="B157" s="8"/>
      <c r="C157" s="8"/>
      <c r="D157" s="8"/>
      <c r="E157" s="8"/>
      <c r="F157" s="8"/>
      <c r="G157" s="8"/>
      <c r="H157" s="8"/>
    </row>
    <row r="158" spans="1:8">
      <c r="A158" s="8"/>
      <c r="B158" s="8"/>
      <c r="C158" s="8"/>
      <c r="D158" s="8"/>
      <c r="E158" s="8"/>
      <c r="F158" s="8"/>
      <c r="G158" s="8"/>
      <c r="H158" s="8"/>
    </row>
    <row r="159" spans="1:8">
      <c r="A159" s="8"/>
      <c r="B159" s="8"/>
      <c r="C159" s="8"/>
      <c r="D159" s="8"/>
      <c r="E159" s="8"/>
      <c r="F159" s="8"/>
      <c r="G159" s="8"/>
      <c r="H159" s="8"/>
    </row>
    <row r="160" spans="1:8">
      <c r="A160" s="8"/>
      <c r="B160" s="8"/>
      <c r="C160" s="8"/>
      <c r="D160" s="8"/>
      <c r="E160" s="8"/>
      <c r="F160" s="8"/>
      <c r="G160" s="8"/>
      <c r="H160" s="8"/>
    </row>
    <row r="161" spans="1:8">
      <c r="A161" s="8"/>
      <c r="B161" s="8"/>
      <c r="C161" s="8"/>
      <c r="D161" s="8"/>
      <c r="E161" s="8"/>
      <c r="F161" s="8"/>
      <c r="G161" s="8"/>
      <c r="H161" s="8"/>
    </row>
    <row r="162" spans="1:8">
      <c r="A162" s="8"/>
      <c r="B162" s="8"/>
      <c r="C162" s="8"/>
      <c r="D162" s="8"/>
      <c r="E162" s="8"/>
      <c r="F162" s="8"/>
      <c r="G162" s="8"/>
      <c r="H162" s="8"/>
    </row>
    <row r="163" spans="1:8">
      <c r="A163" s="8"/>
      <c r="B163" s="8"/>
      <c r="C163" s="8"/>
      <c r="D163" s="8"/>
      <c r="E163" s="8"/>
      <c r="F163" s="8"/>
      <c r="G163" s="8"/>
      <c r="H163" s="8"/>
    </row>
    <row r="164" spans="1:8">
      <c r="A164" s="8"/>
      <c r="B164" s="8"/>
      <c r="C164" s="8"/>
      <c r="D164" s="8"/>
      <c r="E164" s="8"/>
      <c r="F164" s="8"/>
      <c r="G164" s="8"/>
      <c r="H164" s="8"/>
    </row>
    <row r="165" spans="1:8">
      <c r="A165" s="8"/>
      <c r="B165" s="8"/>
      <c r="C165" s="8"/>
      <c r="D165" s="8"/>
      <c r="E165" s="8"/>
      <c r="F165" s="8"/>
      <c r="G165" s="8"/>
      <c r="H165" s="8"/>
    </row>
    <row r="166" spans="1:8">
      <c r="A166" s="8"/>
      <c r="B166" s="8"/>
      <c r="C166" s="8"/>
      <c r="D166" s="8"/>
      <c r="E166" s="8"/>
      <c r="F166" s="8"/>
      <c r="G166" s="8"/>
      <c r="H166" s="8"/>
    </row>
    <row r="167" spans="1:8">
      <c r="A167" s="8"/>
      <c r="B167" s="8"/>
      <c r="C167" s="8"/>
      <c r="D167" s="8"/>
      <c r="E167" s="8"/>
      <c r="F167" s="8"/>
      <c r="G167" s="8"/>
      <c r="H167" s="8"/>
    </row>
    <row r="168" spans="1:8">
      <c r="A168" s="8"/>
      <c r="B168" s="8"/>
      <c r="C168" s="8"/>
      <c r="D168" s="8"/>
      <c r="E168" s="8"/>
      <c r="F168" s="8"/>
      <c r="G168" s="8"/>
      <c r="H168" s="8"/>
    </row>
    <row r="169" spans="1:8">
      <c r="A169" s="8"/>
      <c r="B169" s="8"/>
      <c r="C169" s="8"/>
      <c r="D169" s="8"/>
      <c r="E169" s="8"/>
      <c r="F169" s="8"/>
      <c r="G169" s="8"/>
      <c r="H169" s="8"/>
    </row>
    <row r="170" spans="1:8">
      <c r="A170" s="8"/>
      <c r="B170" s="8"/>
      <c r="C170" s="8"/>
      <c r="D170" s="8"/>
      <c r="E170" s="8"/>
      <c r="F170" s="8"/>
      <c r="G170" s="8"/>
      <c r="H170" s="8"/>
    </row>
    <row r="171" spans="1:8">
      <c r="A171" s="8"/>
      <c r="B171" s="8"/>
      <c r="C171" s="8"/>
      <c r="D171" s="8"/>
      <c r="E171" s="8"/>
      <c r="F171" s="8"/>
      <c r="G171" s="8"/>
      <c r="H171" s="8"/>
    </row>
    <row r="172" spans="1:8">
      <c r="A172" s="8"/>
      <c r="B172" s="8"/>
      <c r="C172" s="8"/>
      <c r="D172" s="8"/>
      <c r="E172" s="8"/>
      <c r="F172" s="8"/>
      <c r="G172" s="8"/>
      <c r="H172" s="8"/>
    </row>
    <row r="173" spans="1:8">
      <c r="A173" s="8"/>
      <c r="B173" s="8"/>
      <c r="C173" s="8"/>
      <c r="D173" s="8"/>
      <c r="E173" s="8"/>
      <c r="F173" s="8"/>
      <c r="G173" s="8"/>
      <c r="H173" s="8"/>
    </row>
    <row r="174" spans="1:8">
      <c r="A174" s="8"/>
      <c r="B174" s="8"/>
      <c r="C174" s="8"/>
      <c r="D174" s="8"/>
      <c r="E174" s="8"/>
      <c r="F174" s="8"/>
      <c r="G174" s="8"/>
      <c r="H174" s="8"/>
    </row>
    <row r="175" spans="1:8">
      <c r="A175" s="8"/>
      <c r="B175" s="8"/>
      <c r="C175" s="8"/>
      <c r="D175" s="8"/>
      <c r="E175" s="8"/>
      <c r="F175" s="8"/>
      <c r="G175" s="8"/>
      <c r="H175" s="8"/>
    </row>
    <row r="176" spans="1:8">
      <c r="A176" s="8"/>
      <c r="B176" s="8"/>
      <c r="C176" s="8"/>
      <c r="D176" s="8"/>
      <c r="E176" s="8"/>
      <c r="F176" s="8"/>
      <c r="G176" s="8"/>
      <c r="H176" s="8"/>
    </row>
    <row r="177" spans="1:8">
      <c r="A177" s="8"/>
      <c r="B177" s="8"/>
      <c r="C177" s="8"/>
      <c r="D177" s="8"/>
      <c r="E177" s="8"/>
      <c r="F177" s="8"/>
      <c r="G177" s="8"/>
      <c r="H177" s="8"/>
    </row>
    <row r="178" spans="1:8">
      <c r="A178" s="8"/>
      <c r="B178" s="8"/>
      <c r="C178" s="8"/>
      <c r="D178" s="8"/>
      <c r="E178" s="8"/>
      <c r="F178" s="8"/>
      <c r="G178" s="8"/>
      <c r="H178" s="8"/>
    </row>
    <row r="179" spans="1:8">
      <c r="A179" s="8"/>
      <c r="B179" s="8"/>
      <c r="C179" s="8"/>
      <c r="D179" s="8"/>
      <c r="E179" s="8"/>
      <c r="F179" s="8"/>
      <c r="G179" s="8"/>
      <c r="H179" s="8"/>
    </row>
    <row r="180" spans="1:8">
      <c r="A180" s="8"/>
      <c r="B180" s="8"/>
      <c r="C180" s="8"/>
      <c r="D180" s="8"/>
      <c r="E180" s="8"/>
      <c r="F180" s="8"/>
      <c r="G180" s="8"/>
      <c r="H180" s="8"/>
    </row>
    <row r="181" spans="1:8">
      <c r="A181" s="8"/>
      <c r="B181" s="8"/>
      <c r="C181" s="8"/>
      <c r="D181" s="8"/>
      <c r="E181" s="8"/>
      <c r="F181" s="8"/>
      <c r="G181" s="8"/>
      <c r="H181" s="8"/>
    </row>
    <row r="182" spans="1:8">
      <c r="A182" s="8"/>
      <c r="B182" s="8"/>
      <c r="C182" s="8"/>
      <c r="D182" s="8"/>
      <c r="E182" s="8"/>
      <c r="F182" s="8"/>
      <c r="G182" s="8"/>
      <c r="H182" s="8"/>
    </row>
    <row r="183" spans="1:8">
      <c r="A183" s="8"/>
      <c r="B183" s="8"/>
      <c r="C183" s="8"/>
      <c r="D183" s="8"/>
      <c r="E183" s="8"/>
      <c r="F183" s="8"/>
      <c r="G183" s="8"/>
      <c r="H183" s="8"/>
    </row>
    <row r="184" spans="1:8">
      <c r="A184" s="8"/>
      <c r="B184" s="8"/>
      <c r="C184" s="8"/>
      <c r="D184" s="8"/>
      <c r="E184" s="8"/>
      <c r="F184" s="8"/>
      <c r="G184" s="8"/>
      <c r="H184" s="8"/>
    </row>
    <row r="185" spans="1:8">
      <c r="A185" s="8"/>
      <c r="B185" s="8"/>
      <c r="C185" s="8"/>
      <c r="D185" s="8"/>
      <c r="E185" s="8"/>
      <c r="F185" s="8"/>
      <c r="G185" s="8"/>
      <c r="H185" s="8"/>
    </row>
    <row r="186" spans="1:8">
      <c r="A186" s="8"/>
      <c r="B186" s="8"/>
      <c r="C186" s="8"/>
      <c r="D186" s="8"/>
      <c r="E186" s="8"/>
      <c r="F186" s="8"/>
      <c r="G186" s="8"/>
      <c r="H186" s="8"/>
    </row>
    <row r="187" spans="1:8">
      <c r="A187" s="8"/>
      <c r="B187" s="8"/>
      <c r="C187" s="8"/>
      <c r="D187" s="8"/>
      <c r="E187" s="8"/>
      <c r="F187" s="8"/>
      <c r="G187" s="8"/>
      <c r="H187" s="8"/>
    </row>
    <row r="188" spans="1:8">
      <c r="A188" s="8"/>
      <c r="B188" s="8"/>
      <c r="C188" s="8"/>
      <c r="D188" s="8"/>
      <c r="E188" s="8"/>
      <c r="F188" s="8"/>
      <c r="G188" s="8"/>
      <c r="H188" s="8"/>
    </row>
    <row r="189" spans="1:8">
      <c r="A189" s="8"/>
      <c r="B189" s="8"/>
      <c r="C189" s="8"/>
      <c r="D189" s="8"/>
      <c r="E189" s="8"/>
      <c r="F189" s="8"/>
      <c r="G189" s="8"/>
      <c r="H189" s="8"/>
    </row>
    <row r="190" spans="1:8">
      <c r="A190" s="8"/>
      <c r="B190" s="8"/>
      <c r="C190" s="8"/>
      <c r="D190" s="8"/>
      <c r="E190" s="8"/>
      <c r="F190" s="8"/>
      <c r="G190" s="8"/>
      <c r="H190" s="8"/>
    </row>
    <row r="191" spans="1:8">
      <c r="A191" s="8"/>
      <c r="B191" s="8"/>
      <c r="C191" s="8"/>
      <c r="D191" s="8"/>
      <c r="E191" s="8"/>
      <c r="F191" s="8"/>
      <c r="G191" s="8"/>
      <c r="H191" s="8"/>
    </row>
    <row r="192" spans="1:8">
      <c r="A192" s="8"/>
      <c r="B192" s="8"/>
      <c r="C192" s="8"/>
      <c r="D192" s="8"/>
      <c r="E192" s="8"/>
      <c r="F192" s="8"/>
      <c r="G192" s="8"/>
      <c r="H192" s="8"/>
    </row>
    <row r="193" spans="1:8">
      <c r="A193" s="8"/>
      <c r="B193" s="8"/>
      <c r="C193" s="8"/>
      <c r="D193" s="8"/>
      <c r="E193" s="8"/>
      <c r="F193" s="8"/>
      <c r="G193" s="8"/>
      <c r="H193" s="8"/>
    </row>
    <row r="194" spans="1:8">
      <c r="A194" s="8"/>
      <c r="B194" s="8"/>
      <c r="C194" s="8"/>
      <c r="D194" s="8"/>
      <c r="E194" s="8"/>
      <c r="F194" s="8"/>
      <c r="G194" s="8"/>
      <c r="H194" s="8"/>
    </row>
    <row r="195" spans="1:8">
      <c r="A195" s="8"/>
      <c r="B195" s="8"/>
      <c r="C195" s="8"/>
      <c r="D195" s="8"/>
      <c r="E195" s="8"/>
      <c r="F195" s="8"/>
      <c r="G195" s="8"/>
      <c r="H195" s="8"/>
    </row>
    <row r="196" spans="1:8">
      <c r="A196" s="8"/>
      <c r="B196" s="8"/>
      <c r="C196" s="8"/>
      <c r="D196" s="8"/>
      <c r="E196" s="8"/>
      <c r="F196" s="8"/>
      <c r="G196" s="8"/>
      <c r="H196" s="8"/>
    </row>
    <row r="197" spans="1:8">
      <c r="A197" s="8"/>
      <c r="B197" s="8"/>
      <c r="C197" s="8"/>
      <c r="D197" s="8"/>
      <c r="E197" s="8"/>
      <c r="F197" s="8"/>
      <c r="G197" s="8"/>
      <c r="H197" s="8"/>
    </row>
    <row r="198" spans="1:8">
      <c r="A198" s="8"/>
      <c r="B198" s="8"/>
      <c r="C198" s="8"/>
      <c r="D198" s="8"/>
      <c r="E198" s="8"/>
      <c r="F198" s="8"/>
      <c r="G198" s="8"/>
      <c r="H198" s="8"/>
    </row>
    <row r="199" spans="1:8">
      <c r="A199" s="8"/>
      <c r="B199" s="8"/>
      <c r="C199" s="8"/>
      <c r="D199" s="8"/>
      <c r="E199" s="8"/>
      <c r="F199" s="8"/>
      <c r="G199" s="8"/>
      <c r="H199" s="8"/>
    </row>
    <row r="200" spans="1:8">
      <c r="A200" s="8"/>
      <c r="B200" s="8"/>
      <c r="C200" s="8"/>
      <c r="D200" s="8"/>
      <c r="E200" s="8"/>
      <c r="F200" s="8"/>
      <c r="G200" s="8"/>
      <c r="H200" s="8"/>
    </row>
    <row r="201" spans="1:8">
      <c r="A201" s="8"/>
      <c r="B201" s="8"/>
      <c r="C201" s="8"/>
      <c r="D201" s="8"/>
      <c r="E201" s="8"/>
      <c r="F201" s="8"/>
      <c r="G201" s="8"/>
      <c r="H201" s="8"/>
    </row>
    <row r="202" spans="1:8">
      <c r="A202" s="8"/>
      <c r="B202" s="8"/>
      <c r="C202" s="8"/>
      <c r="D202" s="8"/>
      <c r="E202" s="8"/>
      <c r="F202" s="8"/>
      <c r="G202" s="8"/>
      <c r="H202" s="8"/>
    </row>
    <row r="203" spans="1:8">
      <c r="A203" s="8"/>
      <c r="B203" s="8"/>
      <c r="C203" s="8"/>
      <c r="D203" s="8"/>
      <c r="E203" s="8"/>
      <c r="F203" s="8"/>
      <c r="G203" s="8"/>
      <c r="H203" s="8"/>
    </row>
    <row r="204" spans="1:8">
      <c r="A204" s="8"/>
      <c r="B204" s="8"/>
      <c r="C204" s="8"/>
      <c r="D204" s="8"/>
      <c r="E204" s="8"/>
      <c r="F204" s="8"/>
      <c r="G204" s="8"/>
      <c r="H204" s="8"/>
    </row>
    <row r="205" spans="1:8">
      <c r="A205" s="8"/>
      <c r="B205" s="8"/>
      <c r="C205" s="8"/>
      <c r="D205" s="8"/>
      <c r="E205" s="8"/>
      <c r="F205" s="8"/>
      <c r="G205" s="8"/>
      <c r="H205" s="8"/>
    </row>
    <row r="206" spans="1:8">
      <c r="A206" s="8"/>
      <c r="B206" s="8"/>
      <c r="C206" s="8"/>
      <c r="D206" s="8"/>
      <c r="E206" s="8"/>
      <c r="F206" s="8"/>
      <c r="G206" s="8"/>
      <c r="H206" s="8"/>
    </row>
    <row r="207" spans="1:8">
      <c r="A207" s="8"/>
      <c r="B207" s="8"/>
      <c r="C207" s="8"/>
      <c r="D207" s="8"/>
      <c r="E207" s="8"/>
      <c r="F207" s="8"/>
      <c r="G207" s="8"/>
      <c r="H207" s="8"/>
    </row>
    <row r="208" spans="1:8">
      <c r="A208" s="8"/>
      <c r="B208" s="8"/>
      <c r="C208" s="8"/>
      <c r="D208" s="8"/>
      <c r="E208" s="8"/>
      <c r="F208" s="8"/>
      <c r="G208" s="8"/>
      <c r="H208" s="8"/>
    </row>
    <row r="209" spans="1:8">
      <c r="A209" s="8"/>
      <c r="B209" s="8"/>
      <c r="C209" s="8"/>
      <c r="D209" s="8"/>
      <c r="E209" s="8"/>
      <c r="F209" s="8"/>
      <c r="G209" s="8"/>
      <c r="H209" s="8"/>
    </row>
    <row r="210" spans="1:8">
      <c r="A210" s="8"/>
      <c r="B210" s="8"/>
      <c r="C210" s="8"/>
      <c r="D210" s="8"/>
      <c r="E210" s="8"/>
      <c r="F210" s="8"/>
      <c r="G210" s="8"/>
      <c r="H210" s="8"/>
    </row>
    <row r="211" spans="1:8">
      <c r="A211" s="8"/>
      <c r="B211" s="8"/>
      <c r="C211" s="8"/>
      <c r="D211" s="8"/>
      <c r="E211" s="8"/>
      <c r="F211" s="8"/>
      <c r="G211" s="8"/>
      <c r="H211" s="8"/>
    </row>
    <row r="212" spans="1:8">
      <c r="A212" s="8"/>
      <c r="B212" s="8"/>
      <c r="C212" s="8"/>
      <c r="D212" s="8"/>
      <c r="E212" s="8"/>
      <c r="F212" s="8"/>
      <c r="G212" s="8"/>
      <c r="H212" s="8"/>
    </row>
    <row r="213" spans="1:8">
      <c r="A213" s="8"/>
      <c r="B213" s="8"/>
      <c r="C213" s="8"/>
      <c r="D213" s="8"/>
      <c r="E213" s="8"/>
      <c r="F213" s="8"/>
      <c r="G213" s="8"/>
      <c r="H213" s="8"/>
    </row>
    <row r="214" spans="1:8">
      <c r="A214" s="8"/>
      <c r="B214" s="8"/>
      <c r="C214" s="8"/>
      <c r="D214" s="8"/>
      <c r="E214" s="8"/>
      <c r="F214" s="8"/>
      <c r="G214" s="8"/>
      <c r="H214" s="8"/>
    </row>
    <row r="215" spans="1:8">
      <c r="A215" s="8"/>
      <c r="B215" s="8"/>
      <c r="C215" s="8"/>
      <c r="D215" s="8"/>
      <c r="E215" s="8"/>
      <c r="F215" s="8"/>
      <c r="G215" s="8"/>
      <c r="H215" s="8"/>
    </row>
    <row r="216" spans="1:8">
      <c r="A216" s="8"/>
      <c r="B216" s="8"/>
      <c r="C216" s="8"/>
      <c r="D216" s="8"/>
      <c r="E216" s="8"/>
      <c r="F216" s="8"/>
      <c r="G216" s="8"/>
      <c r="H216" s="8"/>
    </row>
    <row r="217" spans="1:8">
      <c r="A217" s="8"/>
      <c r="B217" s="8"/>
      <c r="C217" s="8"/>
      <c r="D217" s="8"/>
      <c r="E217" s="8"/>
      <c r="F217" s="8"/>
      <c r="G217" s="8"/>
      <c r="H217" s="8"/>
    </row>
    <row r="218" spans="1:8">
      <c r="A218" s="8"/>
      <c r="B218" s="8"/>
      <c r="C218" s="8"/>
      <c r="D218" s="8"/>
      <c r="E218" s="8"/>
      <c r="F218" s="8"/>
      <c r="G218" s="8"/>
      <c r="H218" s="8"/>
    </row>
    <row r="219" spans="1:8">
      <c r="A219" s="8"/>
      <c r="B219" s="8"/>
      <c r="C219" s="8"/>
      <c r="D219" s="8"/>
      <c r="E219" s="8"/>
      <c r="F219" s="8"/>
      <c r="G219" s="8"/>
      <c r="H219" s="8"/>
    </row>
    <row r="220" spans="1:8">
      <c r="A220" s="8"/>
      <c r="B220" s="8"/>
      <c r="C220" s="8"/>
      <c r="D220" s="8"/>
      <c r="E220" s="8"/>
      <c r="F220" s="8"/>
      <c r="G220" s="8"/>
      <c r="H220" s="8"/>
    </row>
    <row r="221" spans="1:8">
      <c r="A221" s="8"/>
      <c r="B221" s="8"/>
      <c r="C221" s="8"/>
      <c r="D221" s="8"/>
      <c r="E221" s="8"/>
      <c r="F221" s="8"/>
      <c r="G221" s="8"/>
      <c r="H221" s="8"/>
    </row>
    <row r="222" spans="1:8">
      <c r="A222" s="8"/>
      <c r="B222" s="8"/>
      <c r="C222" s="8"/>
      <c r="D222" s="8"/>
      <c r="E222" s="8"/>
      <c r="F222" s="8"/>
      <c r="G222" s="8"/>
      <c r="H222" s="8"/>
    </row>
    <row r="223" spans="1:8">
      <c r="A223" s="8"/>
      <c r="B223" s="8"/>
      <c r="C223" s="8"/>
      <c r="D223" s="8"/>
      <c r="E223" s="8"/>
      <c r="F223" s="8"/>
      <c r="G223" s="8"/>
      <c r="H223" s="8"/>
    </row>
    <row r="224" spans="1:8">
      <c r="A224" s="8"/>
      <c r="B224" s="8"/>
      <c r="C224" s="8"/>
      <c r="D224" s="8"/>
      <c r="E224" s="8"/>
      <c r="F224" s="8"/>
      <c r="G224" s="8"/>
      <c r="H224" s="8"/>
    </row>
    <row r="225" spans="1:8">
      <c r="A225" s="8"/>
      <c r="B225" s="8"/>
      <c r="C225" s="8"/>
      <c r="D225" s="8"/>
      <c r="E225" s="8"/>
      <c r="F225" s="8"/>
      <c r="G225" s="8"/>
      <c r="H225" s="8"/>
    </row>
    <row r="226" spans="1:8">
      <c r="A226" s="8"/>
      <c r="B226" s="8"/>
      <c r="C226" s="8"/>
      <c r="D226" s="8"/>
      <c r="E226" s="8"/>
      <c r="F226" s="8"/>
      <c r="G226" s="8"/>
      <c r="H226" s="8"/>
    </row>
    <row r="227" spans="1:8">
      <c r="A227" s="8"/>
      <c r="B227" s="8"/>
      <c r="C227" s="8"/>
      <c r="D227" s="8"/>
      <c r="E227" s="8"/>
      <c r="F227" s="8"/>
      <c r="G227" s="8"/>
      <c r="H227" s="8"/>
    </row>
    <row r="228" spans="1:8">
      <c r="A228" s="8"/>
      <c r="B228" s="8"/>
      <c r="C228" s="8"/>
      <c r="D228" s="8"/>
      <c r="E228" s="8"/>
      <c r="F228" s="8"/>
      <c r="G228" s="8"/>
      <c r="H228" s="8"/>
    </row>
    <row r="229" spans="1:8">
      <c r="A229" s="8"/>
      <c r="B229" s="8"/>
      <c r="C229" s="8"/>
      <c r="D229" s="8"/>
      <c r="E229" s="8"/>
      <c r="F229" s="8"/>
      <c r="G229" s="8"/>
      <c r="H229" s="8"/>
    </row>
    <row r="230" spans="1:8">
      <c r="A230" s="8"/>
      <c r="B230" s="8"/>
      <c r="C230" s="8"/>
      <c r="D230" s="8"/>
      <c r="E230" s="8"/>
      <c r="F230" s="8"/>
      <c r="G230" s="8"/>
      <c r="H230" s="8"/>
    </row>
    <row r="231" spans="1:8">
      <c r="A231" s="8"/>
      <c r="B231" s="8"/>
      <c r="C231" s="8"/>
      <c r="D231" s="8"/>
      <c r="E231" s="8"/>
      <c r="F231" s="8"/>
      <c r="G231" s="8"/>
      <c r="H231" s="8"/>
    </row>
    <row r="232" spans="1:8">
      <c r="A232" s="8"/>
      <c r="B232" s="8"/>
      <c r="C232" s="8"/>
      <c r="D232" s="8"/>
      <c r="E232" s="8"/>
      <c r="F232" s="8"/>
      <c r="G232" s="8"/>
      <c r="H232" s="8"/>
    </row>
    <row r="233" spans="1:8">
      <c r="A233" s="8"/>
      <c r="B233" s="8"/>
      <c r="C233" s="8"/>
      <c r="D233" s="8"/>
      <c r="E233" s="8"/>
      <c r="F233" s="8"/>
      <c r="G233" s="8"/>
      <c r="H233" s="8"/>
    </row>
    <row r="234" spans="1:8">
      <c r="A234" s="8"/>
      <c r="B234" s="8"/>
      <c r="C234" s="8"/>
      <c r="D234" s="8"/>
      <c r="E234" s="8"/>
      <c r="F234" s="8"/>
      <c r="G234" s="8"/>
      <c r="H234" s="8"/>
    </row>
    <row r="235" spans="1:8">
      <c r="A235" s="8"/>
      <c r="B235" s="8"/>
      <c r="C235" s="8"/>
      <c r="D235" s="8"/>
      <c r="E235" s="8"/>
      <c r="F235" s="8"/>
      <c r="G235" s="8"/>
      <c r="H235" s="8"/>
    </row>
    <row r="236" spans="1:8">
      <c r="A236" s="8"/>
      <c r="B236" s="8"/>
      <c r="C236" s="8"/>
      <c r="D236" s="8"/>
      <c r="E236" s="8"/>
      <c r="F236" s="8"/>
      <c r="G236" s="8"/>
      <c r="H236" s="8"/>
    </row>
    <row r="237" spans="1:8">
      <c r="A237" s="8"/>
      <c r="B237" s="8"/>
      <c r="C237" s="8"/>
      <c r="D237" s="8"/>
      <c r="E237" s="8"/>
      <c r="F237" s="8"/>
      <c r="G237" s="8"/>
      <c r="H237" s="8"/>
    </row>
    <row r="238" spans="1:8">
      <c r="A238" s="8"/>
      <c r="B238" s="8"/>
      <c r="C238" s="8"/>
      <c r="D238" s="8"/>
      <c r="E238" s="8"/>
      <c r="F238" s="8"/>
      <c r="G238" s="8"/>
      <c r="H238" s="8"/>
    </row>
    <row r="239" spans="1:8">
      <c r="A239" s="8"/>
      <c r="B239" s="8"/>
      <c r="C239" s="8"/>
      <c r="D239" s="8"/>
      <c r="E239" s="8"/>
      <c r="F239" s="8"/>
      <c r="G239" s="8"/>
      <c r="H239" s="8"/>
    </row>
    <row r="240" spans="1:8">
      <c r="A240" s="8"/>
      <c r="B240" s="8"/>
      <c r="C240" s="8"/>
      <c r="D240" s="8"/>
      <c r="E240" s="8"/>
      <c r="F240" s="8"/>
      <c r="G240" s="8"/>
      <c r="H240" s="8"/>
    </row>
    <row r="241" spans="1:8">
      <c r="A241" s="8"/>
      <c r="B241" s="8"/>
      <c r="C241" s="8"/>
      <c r="D241" s="8"/>
      <c r="E241" s="8"/>
      <c r="F241" s="8"/>
      <c r="G241" s="8"/>
      <c r="H241" s="8"/>
    </row>
    <row r="242" spans="1:8">
      <c r="A242" s="8"/>
      <c r="B242" s="8"/>
      <c r="C242" s="8"/>
      <c r="D242" s="8"/>
      <c r="E242" s="8"/>
      <c r="F242" s="8"/>
      <c r="G242" s="8"/>
      <c r="H242" s="8"/>
    </row>
    <row r="243" spans="1:8">
      <c r="A243" s="8"/>
      <c r="B243" s="8"/>
      <c r="C243" s="8"/>
      <c r="D243" s="8"/>
      <c r="E243" s="8"/>
      <c r="F243" s="8"/>
      <c r="G243" s="8"/>
      <c r="H243" s="8"/>
    </row>
    <row r="244" spans="1:8">
      <c r="A244" s="8"/>
      <c r="B244" s="8"/>
      <c r="C244" s="8"/>
      <c r="D244" s="8"/>
      <c r="E244" s="8"/>
      <c r="F244" s="8"/>
      <c r="G244" s="8"/>
      <c r="H244" s="8"/>
    </row>
    <row r="245" spans="1:8">
      <c r="A245" s="8"/>
      <c r="B245" s="8"/>
      <c r="C245" s="8"/>
      <c r="D245" s="8"/>
      <c r="E245" s="8"/>
      <c r="F245" s="8"/>
      <c r="G245" s="8"/>
      <c r="H245" s="8"/>
    </row>
    <row r="246" spans="1:8">
      <c r="A246" s="8"/>
      <c r="B246" s="8"/>
      <c r="C246" s="8"/>
      <c r="D246" s="8"/>
      <c r="E246" s="8"/>
      <c r="F246" s="8"/>
      <c r="G246" s="8"/>
      <c r="H246" s="8"/>
    </row>
    <row r="247" spans="1:8">
      <c r="A247" s="8"/>
      <c r="B247" s="8"/>
      <c r="C247" s="8"/>
      <c r="D247" s="8"/>
      <c r="E247" s="8"/>
      <c r="F247" s="8"/>
      <c r="G247" s="8"/>
      <c r="H247" s="8"/>
    </row>
    <row r="248" spans="1:8">
      <c r="A248" s="8"/>
      <c r="B248" s="8"/>
      <c r="C248" s="8"/>
      <c r="D248" s="8"/>
      <c r="E248" s="8"/>
      <c r="F248" s="8"/>
      <c r="G248" s="8"/>
      <c r="H248" s="8"/>
    </row>
    <row r="249" spans="1:8">
      <c r="A249" s="8"/>
      <c r="B249" s="8"/>
      <c r="C249" s="8"/>
      <c r="D249" s="8"/>
      <c r="E249" s="8"/>
      <c r="F249" s="8"/>
      <c r="G249" s="8"/>
      <c r="H249" s="8"/>
    </row>
    <row r="250" spans="1:8">
      <c r="A250" s="8"/>
      <c r="B250" s="8"/>
      <c r="C250" s="8"/>
      <c r="D250" s="8"/>
      <c r="E250" s="8"/>
      <c r="F250" s="8"/>
      <c r="G250" s="8"/>
      <c r="H250" s="8"/>
    </row>
    <row r="251" spans="1:8">
      <c r="A251" s="8"/>
      <c r="B251" s="8"/>
      <c r="C251" s="8"/>
      <c r="D251" s="8"/>
      <c r="E251" s="8"/>
      <c r="F251" s="8"/>
      <c r="G251" s="8"/>
      <c r="H251" s="8"/>
    </row>
    <row r="252" spans="1:8">
      <c r="A252" s="8"/>
      <c r="B252" s="8"/>
      <c r="C252" s="8"/>
      <c r="D252" s="8"/>
      <c r="E252" s="8"/>
      <c r="F252" s="8"/>
      <c r="G252" s="8"/>
      <c r="H252" s="8"/>
    </row>
    <row r="253" spans="1:8">
      <c r="A253" s="8"/>
      <c r="B253" s="8"/>
      <c r="C253" s="8"/>
      <c r="D253" s="8"/>
      <c r="E253" s="8"/>
      <c r="F253" s="8"/>
      <c r="G253" s="8"/>
      <c r="H253" s="8"/>
    </row>
    <row r="254" spans="1:8">
      <c r="A254" s="8"/>
      <c r="B254" s="8"/>
      <c r="C254" s="8"/>
      <c r="D254" s="8"/>
      <c r="E254" s="8"/>
      <c r="F254" s="8"/>
      <c r="G254" s="8"/>
      <c r="H254" s="8"/>
    </row>
    <row r="255" spans="1:8">
      <c r="A255" s="8"/>
      <c r="B255" s="8"/>
      <c r="C255" s="8"/>
      <c r="D255" s="8"/>
      <c r="E255" s="8"/>
      <c r="F255" s="8"/>
      <c r="G255" s="8"/>
      <c r="H255" s="8"/>
    </row>
    <row r="256" spans="1:8">
      <c r="A256" s="8"/>
      <c r="B256" s="8"/>
      <c r="C256" s="8"/>
      <c r="D256" s="8"/>
      <c r="E256" s="8"/>
      <c r="F256" s="8"/>
      <c r="G256" s="8"/>
      <c r="H256" s="8"/>
    </row>
    <row r="257" spans="1:8">
      <c r="A257" s="8"/>
      <c r="B257" s="8"/>
      <c r="C257" s="8"/>
      <c r="D257" s="8"/>
      <c r="E257" s="8"/>
      <c r="F257" s="8"/>
      <c r="G257" s="8"/>
      <c r="H257" s="8"/>
    </row>
    <row r="258" spans="1:8">
      <c r="A258" s="8"/>
      <c r="B258" s="8"/>
      <c r="C258" s="8"/>
      <c r="D258" s="8"/>
      <c r="E258" s="8"/>
      <c r="F258" s="8"/>
      <c r="G258" s="8"/>
      <c r="H258" s="8"/>
    </row>
    <row r="259" spans="1:8">
      <c r="A259" s="8"/>
      <c r="B259" s="8"/>
      <c r="C259" s="8"/>
      <c r="D259" s="8"/>
      <c r="E259" s="8"/>
      <c r="F259" s="8"/>
      <c r="G259" s="8"/>
      <c r="H259" s="8"/>
    </row>
    <row r="260" spans="1:8">
      <c r="A260" s="8"/>
      <c r="B260" s="8"/>
      <c r="C260" s="8"/>
      <c r="D260" s="8"/>
      <c r="E260" s="8"/>
      <c r="F260" s="8"/>
      <c r="G260" s="8"/>
      <c r="H260" s="8"/>
    </row>
    <row r="261" spans="1:8">
      <c r="A261" s="8"/>
      <c r="B261" s="8"/>
      <c r="C261" s="8"/>
      <c r="D261" s="8"/>
      <c r="E261" s="8"/>
      <c r="F261" s="8"/>
      <c r="G261" s="8"/>
      <c r="H261" s="8"/>
    </row>
    <row r="262" spans="1:8">
      <c r="A262" s="8"/>
      <c r="B262" s="8"/>
      <c r="C262" s="8"/>
      <c r="D262" s="8"/>
      <c r="E262" s="8"/>
      <c r="F262" s="8"/>
      <c r="G262" s="8"/>
      <c r="H262" s="8"/>
    </row>
    <row r="263" spans="1:8">
      <c r="A263" s="8"/>
      <c r="B263" s="8"/>
      <c r="C263" s="8"/>
      <c r="D263" s="8"/>
      <c r="E263" s="8"/>
      <c r="F263" s="8"/>
      <c r="G263" s="8"/>
      <c r="H263" s="8"/>
    </row>
    <row r="264" spans="1:8">
      <c r="A264" s="8"/>
      <c r="B264" s="8"/>
      <c r="C264" s="8"/>
      <c r="D264" s="8"/>
      <c r="E264" s="8"/>
      <c r="F264" s="8"/>
      <c r="G264" s="8"/>
      <c r="H264" s="8"/>
    </row>
    <row r="265" spans="1:8">
      <c r="A265" s="8"/>
      <c r="B265" s="8"/>
      <c r="C265" s="8"/>
      <c r="D265" s="8"/>
      <c r="E265" s="8"/>
      <c r="F265" s="8"/>
      <c r="G265" s="8"/>
      <c r="H265" s="8"/>
    </row>
    <row r="266" spans="1:8">
      <c r="A266" s="8"/>
      <c r="B266" s="8"/>
      <c r="C266" s="8"/>
      <c r="D266" s="8"/>
      <c r="E266" s="8"/>
      <c r="F266" s="8"/>
      <c r="G266" s="8"/>
      <c r="H266" s="8"/>
    </row>
    <row r="267" spans="1:8">
      <c r="A267" s="8"/>
      <c r="B267" s="8"/>
      <c r="C267" s="8"/>
      <c r="D267" s="8"/>
      <c r="E267" s="8"/>
      <c r="F267" s="8"/>
      <c r="G267" s="8"/>
      <c r="H267" s="8"/>
    </row>
    <row r="268" spans="1:8">
      <c r="A268" s="8"/>
      <c r="B268" s="8"/>
      <c r="C268" s="8"/>
      <c r="D268" s="8"/>
      <c r="E268" s="8"/>
      <c r="F268" s="8"/>
      <c r="G268" s="8"/>
      <c r="H268" s="8"/>
    </row>
    <row r="269" spans="1:8">
      <c r="A269" s="8"/>
      <c r="B269" s="8"/>
      <c r="C269" s="8"/>
      <c r="D269" s="8"/>
      <c r="E269" s="8"/>
      <c r="F269" s="8"/>
      <c r="G269" s="8"/>
      <c r="H269" s="8"/>
    </row>
    <row r="270" spans="1:8">
      <c r="A270" s="8"/>
      <c r="B270" s="8"/>
      <c r="C270" s="8"/>
      <c r="D270" s="8"/>
      <c r="E270" s="8"/>
      <c r="F270" s="8"/>
      <c r="G270" s="8"/>
      <c r="H270" s="8"/>
    </row>
    <row r="271" spans="1:8">
      <c r="A271" s="8"/>
      <c r="B271" s="8"/>
      <c r="C271" s="8"/>
      <c r="D271" s="8"/>
      <c r="E271" s="8"/>
      <c r="F271" s="8"/>
      <c r="G271" s="8"/>
      <c r="H271" s="8"/>
    </row>
    <row r="272" spans="1:8">
      <c r="A272" s="8"/>
      <c r="B272" s="8"/>
      <c r="C272" s="8"/>
      <c r="D272" s="8"/>
      <c r="E272" s="8"/>
      <c r="F272" s="8"/>
      <c r="G272" s="8"/>
      <c r="H272" s="8"/>
    </row>
    <row r="273" spans="1:8">
      <c r="A273" s="8"/>
      <c r="B273" s="8"/>
      <c r="C273" s="8"/>
      <c r="D273" s="8"/>
      <c r="E273" s="8"/>
      <c r="F273" s="8"/>
      <c r="G273" s="8"/>
      <c r="H273" s="8"/>
    </row>
    <row r="274" spans="1:8">
      <c r="A274" s="8"/>
      <c r="B274" s="8"/>
      <c r="C274" s="8"/>
      <c r="D274" s="8"/>
      <c r="E274" s="8"/>
      <c r="F274" s="8"/>
      <c r="G274" s="8"/>
      <c r="H274" s="8"/>
    </row>
    <row r="275" spans="1:8">
      <c r="A275" s="8"/>
      <c r="B275" s="8"/>
      <c r="C275" s="8"/>
      <c r="D275" s="8"/>
      <c r="E275" s="8"/>
      <c r="F275" s="8"/>
      <c r="G275" s="8"/>
      <c r="H275" s="8"/>
    </row>
    <row r="276" spans="1:8">
      <c r="A276" s="8"/>
      <c r="B276" s="8"/>
      <c r="C276" s="8"/>
      <c r="D276" s="8"/>
      <c r="E276" s="8"/>
      <c r="F276" s="8"/>
      <c r="G276" s="8"/>
      <c r="H276" s="8"/>
    </row>
    <row r="277" spans="1:8">
      <c r="A277" s="8"/>
      <c r="B277" s="8"/>
      <c r="C277" s="8"/>
      <c r="D277" s="8"/>
      <c r="E277" s="8"/>
      <c r="F277" s="8"/>
      <c r="G277" s="8"/>
      <c r="H277" s="8"/>
    </row>
    <row r="278" spans="1:8">
      <c r="A278" s="8"/>
      <c r="B278" s="8"/>
      <c r="C278" s="8"/>
      <c r="D278" s="8"/>
      <c r="E278" s="8"/>
      <c r="F278" s="8"/>
      <c r="G278" s="8"/>
      <c r="H278" s="8"/>
    </row>
    <row r="279" spans="1:8">
      <c r="A279" s="8"/>
      <c r="B279" s="8"/>
      <c r="C279" s="8"/>
      <c r="D279" s="8"/>
      <c r="E279" s="8"/>
      <c r="F279" s="8"/>
      <c r="G279" s="8"/>
      <c r="H279" s="8"/>
    </row>
    <row r="280" spans="1:8">
      <c r="A280" s="8"/>
      <c r="B280" s="8"/>
      <c r="C280" s="8"/>
      <c r="D280" s="8"/>
      <c r="E280" s="8"/>
      <c r="F280" s="8"/>
      <c r="G280" s="8"/>
      <c r="H280" s="8"/>
    </row>
    <row r="281" spans="1:8">
      <c r="A281" s="8"/>
      <c r="B281" s="8"/>
      <c r="C281" s="8"/>
      <c r="D281" s="8"/>
      <c r="E281" s="8"/>
      <c r="F281" s="8"/>
      <c r="G281" s="8"/>
      <c r="H281" s="8"/>
    </row>
    <row r="282" spans="1:8">
      <c r="A282" s="8"/>
      <c r="B282" s="8"/>
      <c r="C282" s="8"/>
      <c r="D282" s="8"/>
      <c r="E282" s="8"/>
      <c r="F282" s="8"/>
      <c r="G282" s="8"/>
      <c r="H282" s="8"/>
    </row>
    <row r="283" spans="1:8">
      <c r="A283" s="8"/>
      <c r="B283" s="8"/>
      <c r="C283" s="8"/>
      <c r="D283" s="8"/>
      <c r="E283" s="8"/>
      <c r="F283" s="8"/>
      <c r="G283" s="8"/>
      <c r="H283" s="8"/>
    </row>
    <row r="284" spans="1:8">
      <c r="A284" s="8"/>
      <c r="B284" s="8"/>
      <c r="C284" s="8"/>
      <c r="D284" s="8"/>
      <c r="E284" s="8"/>
      <c r="F284" s="8"/>
      <c r="G284" s="8"/>
      <c r="H284" s="8"/>
    </row>
    <row r="285" spans="1:8">
      <c r="A285" s="8"/>
      <c r="B285" s="8"/>
      <c r="C285" s="8"/>
      <c r="D285" s="8"/>
      <c r="E285" s="8"/>
      <c r="F285" s="8"/>
      <c r="G285" s="8"/>
      <c r="H285" s="8"/>
    </row>
    <row r="286" spans="1:8">
      <c r="A286" s="8"/>
      <c r="B286" s="8"/>
      <c r="C286" s="8"/>
      <c r="D286" s="8"/>
      <c r="E286" s="8"/>
      <c r="F286" s="8"/>
      <c r="G286" s="8"/>
      <c r="H286" s="8"/>
    </row>
    <row r="287" spans="1:8">
      <c r="A287" s="8"/>
      <c r="B287" s="8"/>
      <c r="C287" s="8"/>
      <c r="D287" s="8"/>
      <c r="E287" s="8"/>
      <c r="F287" s="8"/>
      <c r="G287" s="8"/>
      <c r="H287" s="8"/>
    </row>
    <row r="288" spans="1:8">
      <c r="A288" s="8"/>
      <c r="B288" s="8"/>
      <c r="C288" s="8"/>
      <c r="D288" s="8"/>
      <c r="E288" s="8"/>
      <c r="F288" s="8"/>
      <c r="G288" s="8"/>
      <c r="H288" s="8"/>
    </row>
    <row r="289" spans="1:8">
      <c r="A289" s="8"/>
      <c r="B289" s="8"/>
      <c r="C289" s="8"/>
      <c r="D289" s="8"/>
      <c r="E289" s="8"/>
      <c r="F289" s="8"/>
      <c r="G289" s="8"/>
      <c r="H289" s="8"/>
    </row>
    <row r="290" spans="1:8">
      <c r="A290" s="8"/>
      <c r="B290" s="8"/>
      <c r="C290" s="8"/>
      <c r="D290" s="8"/>
      <c r="E290" s="8"/>
      <c r="F290" s="8"/>
      <c r="G290" s="8"/>
      <c r="H290" s="8"/>
    </row>
    <row r="291" spans="1:8">
      <c r="A291" s="8"/>
      <c r="B291" s="8"/>
      <c r="C291" s="8"/>
      <c r="D291" s="8"/>
      <c r="E291" s="8"/>
      <c r="F291" s="8"/>
      <c r="G291" s="8"/>
      <c r="H291" s="8"/>
    </row>
    <row r="292" spans="1:8">
      <c r="A292" s="8"/>
      <c r="B292" s="8"/>
      <c r="C292" s="8"/>
      <c r="D292" s="8"/>
      <c r="E292" s="8"/>
      <c r="F292" s="8"/>
      <c r="G292" s="8"/>
      <c r="H292" s="8"/>
    </row>
    <row r="293" spans="1:8">
      <c r="A293" s="8"/>
      <c r="B293" s="8"/>
      <c r="C293" s="8"/>
      <c r="D293" s="8"/>
      <c r="E293" s="8"/>
      <c r="F293" s="8"/>
      <c r="G293" s="8"/>
      <c r="H293" s="8"/>
    </row>
    <row r="294" spans="1:8">
      <c r="A294" s="8"/>
      <c r="B294" s="8"/>
      <c r="C294" s="8"/>
      <c r="D294" s="8"/>
      <c r="E294" s="8"/>
      <c r="F294" s="8"/>
      <c r="G294" s="8"/>
      <c r="H294" s="8"/>
    </row>
    <row r="295" spans="1:8">
      <c r="A295" s="8"/>
      <c r="B295" s="8"/>
      <c r="C295" s="8"/>
      <c r="D295" s="8"/>
      <c r="E295" s="8"/>
      <c r="F295" s="8"/>
      <c r="G295" s="8"/>
      <c r="H295" s="8"/>
    </row>
    <row r="296" spans="1:8">
      <c r="A296" s="8"/>
      <c r="B296" s="8"/>
      <c r="C296" s="8"/>
      <c r="D296" s="8"/>
      <c r="E296" s="8"/>
      <c r="F296" s="8"/>
      <c r="G296" s="8"/>
      <c r="H296" s="8"/>
    </row>
    <row r="297" spans="1:8">
      <c r="A297" s="8"/>
      <c r="B297" s="8"/>
      <c r="C297" s="8"/>
      <c r="D297" s="8"/>
      <c r="E297" s="8"/>
      <c r="F297" s="8"/>
      <c r="G297" s="8"/>
      <c r="H297" s="8"/>
    </row>
    <row r="298" spans="1:8">
      <c r="A298" s="8"/>
      <c r="B298" s="8"/>
      <c r="C298" s="8"/>
      <c r="D298" s="8"/>
      <c r="E298" s="8"/>
      <c r="F298" s="8"/>
      <c r="G298" s="8"/>
      <c r="H298" s="8"/>
    </row>
    <row r="299" spans="1:8">
      <c r="A299" s="8"/>
      <c r="B299" s="8"/>
      <c r="C299" s="8"/>
      <c r="D299" s="8"/>
      <c r="E299" s="8"/>
      <c r="F299" s="8"/>
      <c r="G299" s="8"/>
      <c r="H299" s="8"/>
    </row>
    <row r="300" spans="1:8">
      <c r="A300" s="8"/>
      <c r="B300" s="8"/>
      <c r="C300" s="8"/>
      <c r="D300" s="8"/>
      <c r="E300" s="8"/>
      <c r="F300" s="8"/>
      <c r="G300" s="8"/>
      <c r="H300" s="8"/>
    </row>
    <row r="301" spans="1:8">
      <c r="A301" s="8"/>
      <c r="B301" s="8"/>
      <c r="C301" s="8"/>
      <c r="D301" s="8"/>
      <c r="E301" s="8"/>
      <c r="F301" s="8"/>
      <c r="G301" s="8"/>
      <c r="H301" s="8"/>
    </row>
    <row r="302" spans="1:8">
      <c r="A302" s="8"/>
      <c r="B302" s="8"/>
      <c r="C302" s="8"/>
      <c r="D302" s="8"/>
      <c r="E302" s="8"/>
      <c r="F302" s="8"/>
      <c r="G302" s="8"/>
      <c r="H302" s="8"/>
    </row>
    <row r="303" spans="1:8">
      <c r="A303" s="8"/>
      <c r="B303" s="8"/>
      <c r="C303" s="8"/>
      <c r="D303" s="8"/>
      <c r="E303" s="8"/>
      <c r="F303" s="8"/>
      <c r="G303" s="8"/>
      <c r="H303" s="8"/>
    </row>
    <row r="304" spans="1:8">
      <c r="A304" s="8"/>
      <c r="B304" s="8"/>
      <c r="C304" s="8"/>
      <c r="D304" s="8"/>
      <c r="E304" s="8"/>
      <c r="F304" s="8"/>
      <c r="G304" s="8"/>
      <c r="H304" s="8"/>
    </row>
    <row r="305" spans="1:8">
      <c r="A305" s="8"/>
      <c r="B305" s="8"/>
      <c r="C305" s="8"/>
      <c r="D305" s="8"/>
      <c r="E305" s="8"/>
      <c r="F305" s="8"/>
      <c r="G305" s="8"/>
      <c r="H305" s="8"/>
    </row>
  </sheetData>
  <mergeCells count="18">
    <mergeCell ref="A1:H1"/>
    <mergeCell ref="A4:H4"/>
    <mergeCell ref="A3:H3"/>
    <mergeCell ref="A98:G98"/>
    <mergeCell ref="C6:H6"/>
    <mergeCell ref="C7:H7"/>
    <mergeCell ref="C8:H8"/>
    <mergeCell ref="C9:H9"/>
    <mergeCell ref="A15:A16"/>
    <mergeCell ref="B15:B16"/>
    <mergeCell ref="C15:C16"/>
    <mergeCell ref="E15:E16"/>
    <mergeCell ref="F15:F16"/>
    <mergeCell ref="D15:D16"/>
    <mergeCell ref="H15:H16"/>
    <mergeCell ref="B102:C102"/>
    <mergeCell ref="A13:E13"/>
    <mergeCell ref="G15:G16"/>
  </mergeCells>
  <printOptions horizontalCentered="1"/>
  <pageMargins left="1.1811023622047245" right="0.59055118110236227" top="0.78740157480314965" bottom="0.78740157480314965" header="0.31496062992125984" footer="0.39370078740157483"/>
  <pageSetup paperSize="9" scale="58" fitToHeight="0" orientation="portrait" blackAndWhite="1" r:id="rId1"/>
  <headerFooter>
    <oddFooter>&amp;R&amp;"Times New Roman,Regular"&amp;10&amp;P. lpp. no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277"/>
  <sheetViews>
    <sheetView showZeros="0" topLeftCell="A40" zoomScale="80" zoomScaleNormal="80" workbookViewId="0">
      <selection activeCell="E45" sqref="E45"/>
    </sheetView>
  </sheetViews>
  <sheetFormatPr defaultColWidth="9.140625" defaultRowHeight="15" outlineLevelRow="1"/>
  <cols>
    <col min="1" max="2" width="8.7109375" style="3" customWidth="1"/>
    <col min="3" max="3" width="48.28515625" style="3" customWidth="1"/>
    <col min="4" max="4" width="15.42578125" style="3" customWidth="1"/>
    <col min="5" max="5" width="24.42578125" style="3" customWidth="1"/>
    <col min="6" max="6" width="11.7109375" style="3" customWidth="1"/>
    <col min="7" max="7" width="9.7109375" style="3" customWidth="1"/>
    <col min="8" max="8" width="16" style="123" customWidth="1"/>
    <col min="9" max="9" width="17.28515625" style="3" customWidth="1"/>
    <col min="10" max="16384" width="9.140625" style="3"/>
  </cols>
  <sheetData>
    <row r="1" spans="1:9" ht="20.25">
      <c r="A1" s="561" t="str">
        <f>"Lokālā tāme Nr. "&amp;KOPS3!B40</f>
        <v>Lokālā tāme Nr. 2-5</v>
      </c>
      <c r="B1" s="561"/>
      <c r="C1" s="561"/>
      <c r="D1" s="561"/>
      <c r="E1" s="561"/>
      <c r="F1" s="561"/>
      <c r="G1" s="561"/>
      <c r="H1" s="561"/>
      <c r="I1" s="561"/>
    </row>
    <row r="3" spans="1:9" ht="20.25">
      <c r="A3" s="589" t="str">
        <f>KOPS3!C40</f>
        <v>Ūdensapgāde un kanalizācija</v>
      </c>
      <c r="B3" s="589"/>
      <c r="C3" s="589"/>
      <c r="D3" s="589"/>
      <c r="E3" s="599"/>
      <c r="F3" s="589"/>
      <c r="G3" s="589"/>
      <c r="H3" s="589"/>
      <c r="I3" s="589"/>
    </row>
    <row r="4" spans="1:9">
      <c r="A4" s="579" t="s">
        <v>0</v>
      </c>
      <c r="B4" s="579"/>
      <c r="C4" s="579"/>
      <c r="D4" s="579"/>
      <c r="E4" s="579"/>
      <c r="F4" s="579"/>
      <c r="G4" s="579"/>
      <c r="H4" s="579"/>
      <c r="I4" s="579"/>
    </row>
    <row r="5" spans="1:9">
      <c r="A5" s="8"/>
      <c r="B5" s="8"/>
      <c r="C5" s="8"/>
      <c r="D5" s="8"/>
      <c r="E5" s="8"/>
      <c r="F5" s="8"/>
      <c r="G5" s="8"/>
      <c r="I5" s="8"/>
    </row>
    <row r="6" spans="1:9">
      <c r="A6" s="8" t="s">
        <v>1</v>
      </c>
      <c r="B6" s="8"/>
      <c r="C6" s="562" t="str">
        <f>KOPS3!C12</f>
        <v>Jauna skolas ēka Ādažos III.kārta</v>
      </c>
      <c r="D6" s="562"/>
      <c r="E6" s="600"/>
      <c r="F6" s="562"/>
      <c r="G6" s="562"/>
      <c r="H6" s="562"/>
      <c r="I6" s="562"/>
    </row>
    <row r="7" spans="1:9">
      <c r="A7" s="8" t="s">
        <v>2</v>
      </c>
      <c r="B7" s="8"/>
      <c r="C7" s="562" t="str">
        <f>KOPS3!C13</f>
        <v xml:space="preserve">Jauna skolas ēka Ādažos </v>
      </c>
      <c r="D7" s="562"/>
      <c r="E7" s="600"/>
      <c r="F7" s="562"/>
      <c r="G7" s="562"/>
      <c r="H7" s="562"/>
      <c r="I7" s="562"/>
    </row>
    <row r="8" spans="1:9">
      <c r="A8" s="8" t="s">
        <v>3</v>
      </c>
      <c r="B8" s="8"/>
      <c r="C8" s="562" t="str">
        <f>KOPS3!C14</f>
        <v>Attekas iela 16, Ādaži, Ādažu novads</v>
      </c>
      <c r="D8" s="562"/>
      <c r="E8" s="600"/>
      <c r="F8" s="562"/>
      <c r="G8" s="562"/>
      <c r="H8" s="562"/>
      <c r="I8" s="562"/>
    </row>
    <row r="9" spans="1:9">
      <c r="A9" s="8" t="s">
        <v>4</v>
      </c>
      <c r="B9" s="8"/>
      <c r="C9" s="562" t="str">
        <f>KOPS3!C15</f>
        <v>16-26</v>
      </c>
      <c r="D9" s="562"/>
      <c r="E9" s="600"/>
      <c r="F9" s="562"/>
      <c r="G9" s="562"/>
      <c r="H9" s="562"/>
      <c r="I9" s="562"/>
    </row>
    <row r="10" spans="1:9">
      <c r="A10" s="8"/>
      <c r="B10" s="8"/>
      <c r="C10" s="8"/>
      <c r="D10" s="8"/>
      <c r="E10" s="8"/>
      <c r="F10" s="8"/>
      <c r="G10" s="8"/>
    </row>
    <row r="11" spans="1:9">
      <c r="A11" s="8" t="s">
        <v>403</v>
      </c>
      <c r="B11" s="8"/>
      <c r="C11" s="8"/>
      <c r="D11" s="8"/>
      <c r="E11" s="8"/>
      <c r="F11" s="8"/>
      <c r="G11" s="8"/>
    </row>
    <row r="12" spans="1:9">
      <c r="A12" s="8" t="s">
        <v>772</v>
      </c>
      <c r="B12" s="8"/>
      <c r="C12" s="8"/>
      <c r="D12" s="36"/>
      <c r="E12" s="36"/>
      <c r="F12" s="8"/>
      <c r="G12" s="8"/>
      <c r="I12" s="8"/>
    </row>
    <row r="13" spans="1:9">
      <c r="A13" s="581" t="str">
        <f>KOPS3!F21</f>
        <v>Tāme sastādīta 2017.gada 29. septembrī</v>
      </c>
      <c r="B13" s="581"/>
      <c r="C13" s="581"/>
      <c r="D13" s="581"/>
      <c r="E13" s="498"/>
      <c r="F13" s="8"/>
      <c r="G13" s="8"/>
    </row>
    <row r="15" spans="1:9" ht="15" customHeight="1">
      <c r="A15" s="582" t="s">
        <v>5</v>
      </c>
      <c r="B15" s="582" t="s">
        <v>6</v>
      </c>
      <c r="C15" s="612" t="s">
        <v>711</v>
      </c>
      <c r="D15" s="613"/>
      <c r="E15" s="595" t="s">
        <v>780</v>
      </c>
      <c r="F15" s="574" t="s">
        <v>7</v>
      </c>
      <c r="G15" s="598" t="s">
        <v>8</v>
      </c>
      <c r="H15" s="598" t="s">
        <v>773</v>
      </c>
      <c r="I15" s="598" t="s">
        <v>774</v>
      </c>
    </row>
    <row r="16" spans="1:9">
      <c r="A16" s="582"/>
      <c r="B16" s="582"/>
      <c r="C16" s="614"/>
      <c r="D16" s="615"/>
      <c r="E16" s="596"/>
      <c r="F16" s="574"/>
      <c r="G16" s="575"/>
      <c r="H16" s="575"/>
      <c r="I16" s="575"/>
    </row>
    <row r="17" spans="1:11" ht="15.75" thickBot="1">
      <c r="A17" s="37">
        <v>1</v>
      </c>
      <c r="B17" s="37">
        <v>2</v>
      </c>
      <c r="C17" s="606" t="s">
        <v>63</v>
      </c>
      <c r="D17" s="607"/>
      <c r="E17" s="502"/>
      <c r="F17" s="37" t="s">
        <v>64</v>
      </c>
      <c r="G17" s="39">
        <v>5</v>
      </c>
      <c r="H17" s="39">
        <v>6</v>
      </c>
      <c r="I17" s="39">
        <v>7</v>
      </c>
    </row>
    <row r="18" spans="1:11" ht="15.75" thickTop="1">
      <c r="A18" s="98"/>
      <c r="B18" s="53"/>
      <c r="C18" s="616" t="s">
        <v>159</v>
      </c>
      <c r="D18" s="617"/>
      <c r="E18" s="542"/>
      <c r="F18" s="17"/>
      <c r="G18" s="101"/>
      <c r="H18" s="124"/>
      <c r="I18" s="102"/>
      <c r="J18" s="103"/>
      <c r="K18" s="103"/>
    </row>
    <row r="19" spans="1:11">
      <c r="A19" s="98"/>
      <c r="B19" s="53"/>
      <c r="C19" s="602" t="s">
        <v>89</v>
      </c>
      <c r="D19" s="603"/>
      <c r="E19" s="543"/>
      <c r="F19" s="17"/>
      <c r="G19" s="101"/>
      <c r="H19" s="124"/>
      <c r="I19" s="102"/>
      <c r="J19" s="103"/>
      <c r="K19" s="103"/>
    </row>
    <row r="20" spans="1:11" ht="25.5">
      <c r="A20" s="98">
        <v>1</v>
      </c>
      <c r="B20" s="46" t="s">
        <v>722</v>
      </c>
      <c r="C20" s="125" t="s">
        <v>289</v>
      </c>
      <c r="D20" s="125" t="s">
        <v>290</v>
      </c>
      <c r="E20" s="508" t="s">
        <v>779</v>
      </c>
      <c r="F20" s="17" t="s">
        <v>74</v>
      </c>
      <c r="G20" s="101">
        <v>45</v>
      </c>
      <c r="H20" s="126"/>
      <c r="I20" s="102"/>
      <c r="J20" s="103"/>
      <c r="K20" s="103"/>
    </row>
    <row r="21" spans="1:11" ht="25.5">
      <c r="A21" s="98">
        <f t="shared" ref="A21:A39" si="0">A20+1</f>
        <v>2</v>
      </c>
      <c r="B21" s="46" t="s">
        <v>722</v>
      </c>
      <c r="C21" s="125" t="s">
        <v>289</v>
      </c>
      <c r="D21" s="125" t="s">
        <v>291</v>
      </c>
      <c r="E21" s="508" t="s">
        <v>779</v>
      </c>
      <c r="F21" s="17" t="s">
        <v>74</v>
      </c>
      <c r="G21" s="101">
        <v>105</v>
      </c>
      <c r="H21" s="126"/>
      <c r="I21" s="102"/>
      <c r="J21" s="103"/>
      <c r="K21" s="103"/>
    </row>
    <row r="22" spans="1:11" ht="25.5">
      <c r="A22" s="98">
        <f t="shared" si="0"/>
        <v>3</v>
      </c>
      <c r="B22" s="46" t="s">
        <v>722</v>
      </c>
      <c r="C22" s="125" t="s">
        <v>289</v>
      </c>
      <c r="D22" s="125" t="s">
        <v>292</v>
      </c>
      <c r="E22" s="508" t="s">
        <v>779</v>
      </c>
      <c r="F22" s="17" t="s">
        <v>74</v>
      </c>
      <c r="G22" s="101">
        <v>13</v>
      </c>
      <c r="H22" s="126"/>
      <c r="I22" s="102"/>
      <c r="J22" s="103"/>
      <c r="K22" s="103"/>
    </row>
    <row r="23" spans="1:11">
      <c r="A23" s="98">
        <f t="shared" si="0"/>
        <v>4</v>
      </c>
      <c r="B23" s="46" t="s">
        <v>722</v>
      </c>
      <c r="C23" s="125" t="s">
        <v>90</v>
      </c>
      <c r="D23" s="125" t="s">
        <v>91</v>
      </c>
      <c r="E23" s="508" t="s">
        <v>779</v>
      </c>
      <c r="F23" s="17" t="s">
        <v>72</v>
      </c>
      <c r="G23" s="105">
        <v>20</v>
      </c>
      <c r="H23" s="126"/>
      <c r="I23" s="102"/>
      <c r="J23" s="103"/>
      <c r="K23" s="103"/>
    </row>
    <row r="24" spans="1:11">
      <c r="A24" s="98">
        <f t="shared" si="0"/>
        <v>5</v>
      </c>
      <c r="B24" s="46" t="s">
        <v>722</v>
      </c>
      <c r="C24" s="125" t="s">
        <v>92</v>
      </c>
      <c r="D24" s="125" t="s">
        <v>91</v>
      </c>
      <c r="E24" s="508" t="s">
        <v>779</v>
      </c>
      <c r="F24" s="17" t="s">
        <v>72</v>
      </c>
      <c r="G24" s="105">
        <v>7</v>
      </c>
      <c r="H24" s="126"/>
      <c r="I24" s="102"/>
      <c r="J24" s="103"/>
      <c r="K24" s="103"/>
    </row>
    <row r="25" spans="1:11">
      <c r="A25" s="98">
        <f t="shared" si="0"/>
        <v>6</v>
      </c>
      <c r="B25" s="46" t="s">
        <v>722</v>
      </c>
      <c r="C25" s="125" t="s">
        <v>92</v>
      </c>
      <c r="D25" s="125" t="s">
        <v>87</v>
      </c>
      <c r="E25" s="508" t="s">
        <v>779</v>
      </c>
      <c r="F25" s="17" t="s">
        <v>72</v>
      </c>
      <c r="G25" s="105">
        <v>1</v>
      </c>
      <c r="H25" s="126"/>
      <c r="I25" s="102"/>
      <c r="J25" s="103"/>
      <c r="K25" s="103"/>
    </row>
    <row r="26" spans="1:11">
      <c r="A26" s="98">
        <f t="shared" si="0"/>
        <v>7</v>
      </c>
      <c r="B26" s="46" t="s">
        <v>722</v>
      </c>
      <c r="C26" s="125" t="s">
        <v>293</v>
      </c>
      <c r="D26" s="125" t="s">
        <v>294</v>
      </c>
      <c r="E26" s="508" t="s">
        <v>779</v>
      </c>
      <c r="F26" s="17" t="s">
        <v>72</v>
      </c>
      <c r="G26" s="105">
        <v>4</v>
      </c>
      <c r="H26" s="126"/>
      <c r="I26" s="102"/>
      <c r="J26" s="103"/>
      <c r="K26" s="103"/>
    </row>
    <row r="27" spans="1:11" ht="25.5">
      <c r="A27" s="98">
        <f t="shared" si="0"/>
        <v>8</v>
      </c>
      <c r="B27" s="46" t="s">
        <v>722</v>
      </c>
      <c r="C27" s="125" t="s">
        <v>295</v>
      </c>
      <c r="D27" s="125"/>
      <c r="E27" s="508" t="s">
        <v>779</v>
      </c>
      <c r="F27" s="17" t="s">
        <v>74</v>
      </c>
      <c r="G27" s="101">
        <v>163</v>
      </c>
      <c r="H27" s="126"/>
      <c r="I27" s="102"/>
      <c r="J27" s="103"/>
      <c r="K27" s="103"/>
    </row>
    <row r="28" spans="1:11">
      <c r="A28" s="98">
        <f t="shared" si="0"/>
        <v>9</v>
      </c>
      <c r="B28" s="46" t="s">
        <v>722</v>
      </c>
      <c r="C28" s="125" t="s">
        <v>296</v>
      </c>
      <c r="D28" s="125" t="s">
        <v>87</v>
      </c>
      <c r="E28" s="508" t="s">
        <v>779</v>
      </c>
      <c r="F28" s="17" t="s">
        <v>73</v>
      </c>
      <c r="G28" s="105">
        <v>2</v>
      </c>
      <c r="H28" s="126"/>
      <c r="I28" s="102"/>
      <c r="J28" s="103"/>
      <c r="K28" s="103"/>
    </row>
    <row r="29" spans="1:11" ht="25.5">
      <c r="A29" s="98">
        <f t="shared" si="0"/>
        <v>10</v>
      </c>
      <c r="B29" s="46" t="s">
        <v>722</v>
      </c>
      <c r="C29" s="125" t="s">
        <v>93</v>
      </c>
      <c r="D29" s="125"/>
      <c r="E29" s="508" t="s">
        <v>779</v>
      </c>
      <c r="F29" s="17" t="s">
        <v>73</v>
      </c>
      <c r="G29" s="105">
        <v>1</v>
      </c>
      <c r="H29" s="126"/>
      <c r="I29" s="102"/>
      <c r="J29" s="103"/>
      <c r="K29" s="103"/>
    </row>
    <row r="30" spans="1:11">
      <c r="A30" s="98">
        <f t="shared" si="0"/>
        <v>11</v>
      </c>
      <c r="B30" s="46" t="s">
        <v>722</v>
      </c>
      <c r="C30" s="125" t="s">
        <v>94</v>
      </c>
      <c r="D30" s="125"/>
      <c r="E30" s="508" t="s">
        <v>779</v>
      </c>
      <c r="F30" s="17" t="s">
        <v>73</v>
      </c>
      <c r="G30" s="105">
        <v>1</v>
      </c>
      <c r="H30" s="126"/>
      <c r="I30" s="102"/>
      <c r="J30" s="103"/>
      <c r="K30" s="103"/>
    </row>
    <row r="31" spans="1:11" ht="25.5">
      <c r="A31" s="98">
        <f>1+A30</f>
        <v>12</v>
      </c>
      <c r="B31" s="46" t="s">
        <v>722</v>
      </c>
      <c r="C31" s="125" t="s">
        <v>93</v>
      </c>
      <c r="D31" s="125"/>
      <c r="E31" s="508" t="s">
        <v>779</v>
      </c>
      <c r="F31" s="17" t="s">
        <v>73</v>
      </c>
      <c r="G31" s="105">
        <v>1</v>
      </c>
      <c r="H31" s="127"/>
      <c r="I31" s="102"/>
      <c r="J31" s="103"/>
      <c r="K31" s="103"/>
    </row>
    <row r="32" spans="1:11">
      <c r="A32" s="98"/>
      <c r="B32" s="46"/>
      <c r="C32" s="602" t="s">
        <v>95</v>
      </c>
      <c r="D32" s="603"/>
      <c r="E32" s="543"/>
      <c r="F32" s="17"/>
      <c r="G32" s="101"/>
      <c r="H32" s="124"/>
      <c r="I32" s="102"/>
      <c r="J32" s="103"/>
      <c r="K32" s="103"/>
    </row>
    <row r="33" spans="1:11" ht="25.5">
      <c r="A33" s="98">
        <f>A31+1</f>
        <v>13</v>
      </c>
      <c r="B33" s="46" t="s">
        <v>722</v>
      </c>
      <c r="C33" s="125" t="s">
        <v>289</v>
      </c>
      <c r="D33" s="125" t="s">
        <v>290</v>
      </c>
      <c r="E33" s="508" t="s">
        <v>779</v>
      </c>
      <c r="F33" s="17" t="s">
        <v>74</v>
      </c>
      <c r="G33" s="101">
        <v>80</v>
      </c>
      <c r="H33" s="126"/>
      <c r="I33" s="102"/>
      <c r="J33" s="103"/>
      <c r="K33" s="103"/>
    </row>
    <row r="34" spans="1:11" ht="25.5">
      <c r="A34" s="98">
        <f t="shared" si="0"/>
        <v>14</v>
      </c>
      <c r="B34" s="46" t="s">
        <v>722</v>
      </c>
      <c r="C34" s="125" t="s">
        <v>289</v>
      </c>
      <c r="D34" s="125" t="s">
        <v>291</v>
      </c>
      <c r="E34" s="508" t="s">
        <v>779</v>
      </c>
      <c r="F34" s="17" t="s">
        <v>74</v>
      </c>
      <c r="G34" s="101">
        <v>55</v>
      </c>
      <c r="H34" s="126"/>
      <c r="I34" s="102"/>
      <c r="J34" s="103"/>
      <c r="K34" s="103"/>
    </row>
    <row r="35" spans="1:11" ht="25.5">
      <c r="A35" s="98">
        <f t="shared" si="0"/>
        <v>15</v>
      </c>
      <c r="B35" s="46" t="s">
        <v>722</v>
      </c>
      <c r="C35" s="125" t="s">
        <v>289</v>
      </c>
      <c r="D35" s="125" t="s">
        <v>292</v>
      </c>
      <c r="E35" s="508" t="s">
        <v>779</v>
      </c>
      <c r="F35" s="17" t="s">
        <v>74</v>
      </c>
      <c r="G35" s="101">
        <v>15</v>
      </c>
      <c r="H35" s="126"/>
      <c r="I35" s="102"/>
      <c r="J35" s="103"/>
      <c r="K35" s="103"/>
    </row>
    <row r="36" spans="1:11">
      <c r="A36" s="98">
        <f t="shared" si="0"/>
        <v>16</v>
      </c>
      <c r="B36" s="46" t="s">
        <v>722</v>
      </c>
      <c r="C36" s="125" t="s">
        <v>90</v>
      </c>
      <c r="D36" s="125" t="s">
        <v>91</v>
      </c>
      <c r="E36" s="508" t="s">
        <v>779</v>
      </c>
      <c r="F36" s="17" t="s">
        <v>72</v>
      </c>
      <c r="G36" s="105">
        <v>20</v>
      </c>
      <c r="H36" s="126"/>
      <c r="I36" s="102"/>
      <c r="J36" s="103"/>
      <c r="K36" s="103"/>
    </row>
    <row r="37" spans="1:11">
      <c r="A37" s="98">
        <f t="shared" si="0"/>
        <v>17</v>
      </c>
      <c r="B37" s="46" t="s">
        <v>722</v>
      </c>
      <c r="C37" s="125" t="s">
        <v>92</v>
      </c>
      <c r="D37" s="125" t="s">
        <v>91</v>
      </c>
      <c r="E37" s="508" t="s">
        <v>779</v>
      </c>
      <c r="F37" s="17" t="s">
        <v>72</v>
      </c>
      <c r="G37" s="105">
        <v>5</v>
      </c>
      <c r="H37" s="126"/>
      <c r="I37" s="102"/>
      <c r="J37" s="103"/>
      <c r="K37" s="103"/>
    </row>
    <row r="38" spans="1:11">
      <c r="A38" s="98">
        <f t="shared" si="0"/>
        <v>18</v>
      </c>
      <c r="B38" s="46" t="s">
        <v>722</v>
      </c>
      <c r="C38" s="125" t="s">
        <v>92</v>
      </c>
      <c r="D38" s="125" t="s">
        <v>87</v>
      </c>
      <c r="E38" s="508" t="s">
        <v>779</v>
      </c>
      <c r="F38" s="17" t="s">
        <v>72</v>
      </c>
      <c r="G38" s="105">
        <v>1</v>
      </c>
      <c r="H38" s="126"/>
      <c r="I38" s="102"/>
      <c r="J38" s="103"/>
      <c r="K38" s="103"/>
    </row>
    <row r="39" spans="1:11" ht="25.5">
      <c r="A39" s="98">
        <f t="shared" si="0"/>
        <v>19</v>
      </c>
      <c r="B39" s="46" t="s">
        <v>722</v>
      </c>
      <c r="C39" s="125" t="s">
        <v>297</v>
      </c>
      <c r="D39" s="125" t="s">
        <v>91</v>
      </c>
      <c r="E39" s="508" t="s">
        <v>779</v>
      </c>
      <c r="F39" s="17" t="s">
        <v>72</v>
      </c>
      <c r="G39" s="105">
        <v>2</v>
      </c>
      <c r="H39" s="126"/>
      <c r="I39" s="102"/>
      <c r="J39" s="103"/>
      <c r="K39" s="103"/>
    </row>
    <row r="40" spans="1:11" ht="25.5">
      <c r="A40" s="98">
        <f t="shared" ref="A40:A65" si="1">A39+1</f>
        <v>20</v>
      </c>
      <c r="B40" s="46" t="s">
        <v>722</v>
      </c>
      <c r="C40" s="125" t="s">
        <v>298</v>
      </c>
      <c r="D40" s="125" t="s">
        <v>87</v>
      </c>
      <c r="E40" s="508" t="s">
        <v>779</v>
      </c>
      <c r="F40" s="17" t="s">
        <v>72</v>
      </c>
      <c r="G40" s="105">
        <v>2</v>
      </c>
      <c r="H40" s="126"/>
      <c r="I40" s="102"/>
      <c r="J40" s="103"/>
      <c r="K40" s="103"/>
    </row>
    <row r="41" spans="1:11" ht="38.25">
      <c r="A41" s="98">
        <f t="shared" si="1"/>
        <v>21</v>
      </c>
      <c r="B41" s="46" t="s">
        <v>722</v>
      </c>
      <c r="C41" s="125" t="s">
        <v>299</v>
      </c>
      <c r="D41" s="125"/>
      <c r="E41" s="508" t="s">
        <v>779</v>
      </c>
      <c r="F41" s="17" t="s">
        <v>74</v>
      </c>
      <c r="G41" s="101">
        <v>150</v>
      </c>
      <c r="H41" s="126"/>
      <c r="I41" s="102"/>
      <c r="J41" s="103"/>
      <c r="K41" s="103"/>
    </row>
    <row r="42" spans="1:11" ht="25.5">
      <c r="A42" s="98">
        <f t="shared" si="1"/>
        <v>22</v>
      </c>
      <c r="B42" s="46" t="s">
        <v>722</v>
      </c>
      <c r="C42" s="125" t="s">
        <v>93</v>
      </c>
      <c r="D42" s="125"/>
      <c r="E42" s="508"/>
      <c r="F42" s="17" t="s">
        <v>73</v>
      </c>
      <c r="G42" s="105">
        <v>1</v>
      </c>
      <c r="H42" s="126"/>
      <c r="I42" s="102"/>
      <c r="J42" s="103"/>
      <c r="K42" s="103"/>
    </row>
    <row r="43" spans="1:11">
      <c r="A43" s="98">
        <f t="shared" si="1"/>
        <v>23</v>
      </c>
      <c r="B43" s="46" t="s">
        <v>722</v>
      </c>
      <c r="C43" s="125" t="s">
        <v>94</v>
      </c>
      <c r="D43" s="125"/>
      <c r="E43" s="544"/>
      <c r="F43" s="17" t="s">
        <v>73</v>
      </c>
      <c r="G43" s="105">
        <v>1</v>
      </c>
      <c r="H43" s="126"/>
      <c r="I43" s="102"/>
      <c r="J43" s="103"/>
      <c r="K43" s="103"/>
    </row>
    <row r="44" spans="1:11">
      <c r="A44" s="98"/>
      <c r="B44" s="53"/>
      <c r="C44" s="602" t="s">
        <v>96</v>
      </c>
      <c r="D44" s="603"/>
      <c r="E44" s="543"/>
      <c r="F44" s="17"/>
      <c r="G44" s="101"/>
      <c r="H44" s="124"/>
      <c r="I44" s="102"/>
      <c r="J44" s="103"/>
      <c r="K44" s="103"/>
    </row>
    <row r="45" spans="1:11" ht="27.75" customHeight="1">
      <c r="A45" s="98">
        <f>1+A43</f>
        <v>24</v>
      </c>
      <c r="B45" s="46" t="s">
        <v>723</v>
      </c>
      <c r="C45" s="125" t="s">
        <v>97</v>
      </c>
      <c r="D45" s="125" t="s">
        <v>300</v>
      </c>
      <c r="E45" s="508" t="s">
        <v>779</v>
      </c>
      <c r="F45" s="17" t="s">
        <v>74</v>
      </c>
      <c r="G45" s="101">
        <v>70</v>
      </c>
      <c r="H45" s="126"/>
      <c r="I45" s="102"/>
      <c r="J45" s="103"/>
      <c r="K45" s="103"/>
    </row>
    <row r="46" spans="1:11" ht="27.75" customHeight="1">
      <c r="A46" s="98">
        <f t="shared" si="1"/>
        <v>25</v>
      </c>
      <c r="B46" s="46" t="s">
        <v>723</v>
      </c>
      <c r="C46" s="125" t="s">
        <v>97</v>
      </c>
      <c r="D46" s="125" t="s">
        <v>301</v>
      </c>
      <c r="E46" s="508" t="s">
        <v>779</v>
      </c>
      <c r="F46" s="17" t="s">
        <v>74</v>
      </c>
      <c r="G46" s="101">
        <v>58</v>
      </c>
      <c r="H46" s="126"/>
      <c r="I46" s="102"/>
      <c r="J46" s="103"/>
      <c r="K46" s="103"/>
    </row>
    <row r="47" spans="1:11" ht="30.75" customHeight="1">
      <c r="A47" s="98">
        <f t="shared" si="1"/>
        <v>26</v>
      </c>
      <c r="B47" s="46" t="s">
        <v>723</v>
      </c>
      <c r="C47" s="125" t="s">
        <v>97</v>
      </c>
      <c r="D47" s="125" t="s">
        <v>88</v>
      </c>
      <c r="E47" s="508" t="s">
        <v>779</v>
      </c>
      <c r="F47" s="17" t="s">
        <v>74</v>
      </c>
      <c r="G47" s="101">
        <v>55</v>
      </c>
      <c r="H47" s="126"/>
      <c r="I47" s="102"/>
      <c r="J47" s="103"/>
      <c r="K47" s="103"/>
    </row>
    <row r="48" spans="1:11" ht="23.25" customHeight="1">
      <c r="A48" s="98">
        <f t="shared" si="1"/>
        <v>27</v>
      </c>
      <c r="B48" s="46" t="s">
        <v>723</v>
      </c>
      <c r="C48" s="125" t="s">
        <v>302</v>
      </c>
      <c r="D48" s="125" t="s">
        <v>88</v>
      </c>
      <c r="E48" s="508" t="s">
        <v>779</v>
      </c>
      <c r="F48" s="17" t="s">
        <v>72</v>
      </c>
      <c r="G48" s="105">
        <v>5</v>
      </c>
      <c r="H48" s="126"/>
      <c r="I48" s="102"/>
      <c r="J48" s="103"/>
      <c r="K48" s="103"/>
    </row>
    <row r="49" spans="1:11" ht="25.5">
      <c r="A49" s="98">
        <f t="shared" si="1"/>
        <v>28</v>
      </c>
      <c r="B49" s="46" t="s">
        <v>723</v>
      </c>
      <c r="C49" s="125" t="s">
        <v>303</v>
      </c>
      <c r="D49" s="125" t="s">
        <v>301</v>
      </c>
      <c r="E49" s="508" t="s">
        <v>779</v>
      </c>
      <c r="F49" s="17" t="s">
        <v>72</v>
      </c>
      <c r="G49" s="105">
        <v>1</v>
      </c>
      <c r="H49" s="126"/>
      <c r="I49" s="102"/>
      <c r="J49" s="103"/>
      <c r="K49" s="103"/>
    </row>
    <row r="50" spans="1:11">
      <c r="A50" s="98">
        <f t="shared" si="1"/>
        <v>29</v>
      </c>
      <c r="B50" s="46" t="s">
        <v>723</v>
      </c>
      <c r="C50" s="125" t="s">
        <v>309</v>
      </c>
      <c r="D50" s="125" t="s">
        <v>300</v>
      </c>
      <c r="E50" s="508" t="s">
        <v>779</v>
      </c>
      <c r="F50" s="17" t="s">
        <v>72</v>
      </c>
      <c r="G50" s="105">
        <v>15</v>
      </c>
      <c r="H50" s="126"/>
      <c r="I50" s="102"/>
      <c r="J50" s="103"/>
      <c r="K50" s="103"/>
    </row>
    <row r="51" spans="1:11">
      <c r="A51" s="98">
        <f t="shared" si="1"/>
        <v>30</v>
      </c>
      <c r="B51" s="46" t="s">
        <v>723</v>
      </c>
      <c r="C51" s="125" t="s">
        <v>304</v>
      </c>
      <c r="D51" s="125" t="s">
        <v>301</v>
      </c>
      <c r="E51" s="508" t="s">
        <v>779</v>
      </c>
      <c r="F51" s="17" t="s">
        <v>72</v>
      </c>
      <c r="G51" s="105">
        <v>2</v>
      </c>
      <c r="H51" s="126"/>
      <c r="I51" s="102"/>
      <c r="J51" s="103"/>
      <c r="K51" s="103"/>
    </row>
    <row r="52" spans="1:11">
      <c r="A52" s="98">
        <f t="shared" si="1"/>
        <v>31</v>
      </c>
      <c r="B52" s="46" t="s">
        <v>723</v>
      </c>
      <c r="C52" s="125" t="s">
        <v>98</v>
      </c>
      <c r="D52" s="125" t="s">
        <v>300</v>
      </c>
      <c r="E52" s="508" t="s">
        <v>779</v>
      </c>
      <c r="F52" s="17" t="s">
        <v>72</v>
      </c>
      <c r="G52" s="105">
        <v>3</v>
      </c>
      <c r="H52" s="126"/>
      <c r="I52" s="102"/>
      <c r="J52" s="103"/>
      <c r="K52" s="103"/>
    </row>
    <row r="53" spans="1:11">
      <c r="A53" s="98">
        <f t="shared" si="1"/>
        <v>32</v>
      </c>
      <c r="B53" s="46" t="s">
        <v>723</v>
      </c>
      <c r="C53" s="125" t="s">
        <v>98</v>
      </c>
      <c r="D53" s="125" t="s">
        <v>301</v>
      </c>
      <c r="E53" s="508" t="s">
        <v>779</v>
      </c>
      <c r="F53" s="17" t="s">
        <v>72</v>
      </c>
      <c r="G53" s="105">
        <v>4</v>
      </c>
      <c r="H53" s="126"/>
      <c r="I53" s="102"/>
      <c r="J53" s="103"/>
      <c r="K53" s="103"/>
    </row>
    <row r="54" spans="1:11">
      <c r="A54" s="98">
        <f t="shared" si="1"/>
        <v>33</v>
      </c>
      <c r="B54" s="46" t="s">
        <v>723</v>
      </c>
      <c r="C54" s="125" t="s">
        <v>305</v>
      </c>
      <c r="D54" s="125" t="s">
        <v>301</v>
      </c>
      <c r="E54" s="508" t="s">
        <v>779</v>
      </c>
      <c r="F54" s="17" t="s">
        <v>72</v>
      </c>
      <c r="G54" s="105">
        <v>1</v>
      </c>
      <c r="H54" s="126"/>
      <c r="I54" s="102"/>
      <c r="J54" s="103"/>
      <c r="K54" s="103"/>
    </row>
    <row r="55" spans="1:11" ht="25.5">
      <c r="A55" s="98">
        <f t="shared" si="1"/>
        <v>34</v>
      </c>
      <c r="B55" s="46" t="s">
        <v>723</v>
      </c>
      <c r="C55" s="125" t="s">
        <v>99</v>
      </c>
      <c r="D55" s="125" t="s">
        <v>300</v>
      </c>
      <c r="E55" s="508" t="s">
        <v>779</v>
      </c>
      <c r="F55" s="17" t="s">
        <v>72</v>
      </c>
      <c r="G55" s="105">
        <v>1</v>
      </c>
      <c r="H55" s="126"/>
      <c r="I55" s="102"/>
      <c r="J55" s="103"/>
      <c r="K55" s="103"/>
    </row>
    <row r="56" spans="1:11" ht="25.5">
      <c r="A56" s="98">
        <f t="shared" si="1"/>
        <v>35</v>
      </c>
      <c r="B56" s="46" t="s">
        <v>723</v>
      </c>
      <c r="C56" s="125" t="s">
        <v>99</v>
      </c>
      <c r="D56" s="125" t="s">
        <v>301</v>
      </c>
      <c r="E56" s="508" t="s">
        <v>779</v>
      </c>
      <c r="F56" s="17" t="s">
        <v>72</v>
      </c>
      <c r="G56" s="105">
        <v>2</v>
      </c>
      <c r="H56" s="126"/>
      <c r="I56" s="102"/>
      <c r="J56" s="103"/>
      <c r="K56" s="103"/>
    </row>
    <row r="57" spans="1:11">
      <c r="A57" s="98">
        <f t="shared" si="1"/>
        <v>36</v>
      </c>
      <c r="B57" s="46" t="s">
        <v>723</v>
      </c>
      <c r="C57" s="125" t="s">
        <v>310</v>
      </c>
      <c r="D57" s="125" t="s">
        <v>301</v>
      </c>
      <c r="E57" s="508" t="s">
        <v>779</v>
      </c>
      <c r="F57" s="17" t="s">
        <v>73</v>
      </c>
      <c r="G57" s="105">
        <v>1</v>
      </c>
      <c r="H57" s="126"/>
      <c r="I57" s="102"/>
      <c r="J57" s="103"/>
      <c r="K57" s="103"/>
    </row>
    <row r="58" spans="1:11">
      <c r="A58" s="98">
        <f t="shared" si="1"/>
        <v>37</v>
      </c>
      <c r="B58" s="46" t="s">
        <v>723</v>
      </c>
      <c r="C58" s="125" t="s">
        <v>94</v>
      </c>
      <c r="D58" s="125"/>
      <c r="E58" s="544"/>
      <c r="F58" s="17" t="s">
        <v>73</v>
      </c>
      <c r="G58" s="105">
        <v>1</v>
      </c>
      <c r="H58" s="126"/>
      <c r="I58" s="102"/>
      <c r="J58" s="103"/>
      <c r="K58" s="103"/>
    </row>
    <row r="59" spans="1:11">
      <c r="A59" s="98"/>
      <c r="B59" s="46"/>
      <c r="C59" s="602" t="s">
        <v>100</v>
      </c>
      <c r="D59" s="603"/>
      <c r="E59" s="543"/>
      <c r="F59" s="17"/>
      <c r="G59" s="105"/>
      <c r="H59" s="124"/>
      <c r="I59" s="102"/>
      <c r="J59" s="103"/>
      <c r="K59" s="103"/>
    </row>
    <row r="60" spans="1:11">
      <c r="A60" s="98">
        <f>1+A58</f>
        <v>38</v>
      </c>
      <c r="B60" s="46" t="s">
        <v>723</v>
      </c>
      <c r="C60" s="125" t="s">
        <v>101</v>
      </c>
      <c r="D60" s="125"/>
      <c r="E60" s="508" t="s">
        <v>779</v>
      </c>
      <c r="F60" s="17" t="s">
        <v>73</v>
      </c>
      <c r="G60" s="105">
        <v>12</v>
      </c>
      <c r="H60" s="124"/>
      <c r="I60" s="102"/>
      <c r="J60" s="103"/>
      <c r="K60" s="103"/>
    </row>
    <row r="61" spans="1:11" ht="21" customHeight="1">
      <c r="A61" s="98">
        <f t="shared" si="1"/>
        <v>39</v>
      </c>
      <c r="B61" s="46" t="s">
        <v>723</v>
      </c>
      <c r="C61" s="125" t="s">
        <v>306</v>
      </c>
      <c r="D61" s="125"/>
      <c r="E61" s="508" t="s">
        <v>779</v>
      </c>
      <c r="F61" s="17" t="s">
        <v>73</v>
      </c>
      <c r="G61" s="105">
        <v>12</v>
      </c>
      <c r="H61" s="126"/>
      <c r="I61" s="102"/>
      <c r="J61" s="103"/>
      <c r="K61" s="103"/>
    </row>
    <row r="62" spans="1:11">
      <c r="A62" s="98">
        <f t="shared" si="1"/>
        <v>40</v>
      </c>
      <c r="B62" s="46" t="s">
        <v>723</v>
      </c>
      <c r="C62" s="125" t="s">
        <v>307</v>
      </c>
      <c r="D62" s="125"/>
      <c r="E62" s="508" t="s">
        <v>779</v>
      </c>
      <c r="F62" s="17" t="s">
        <v>73</v>
      </c>
      <c r="G62" s="105">
        <v>4</v>
      </c>
      <c r="H62" s="126"/>
      <c r="I62" s="102"/>
      <c r="J62" s="103"/>
      <c r="K62" s="103"/>
    </row>
    <row r="63" spans="1:11">
      <c r="A63" s="98">
        <f t="shared" si="1"/>
        <v>41</v>
      </c>
      <c r="B63" s="46" t="s">
        <v>723</v>
      </c>
      <c r="C63" s="125" t="s">
        <v>308</v>
      </c>
      <c r="D63" s="125"/>
      <c r="E63" s="508" t="s">
        <v>779</v>
      </c>
      <c r="F63" s="17" t="s">
        <v>73</v>
      </c>
      <c r="G63" s="105">
        <v>4</v>
      </c>
      <c r="H63" s="126"/>
      <c r="I63" s="102"/>
      <c r="J63" s="103"/>
      <c r="K63" s="103"/>
    </row>
    <row r="64" spans="1:11">
      <c r="A64" s="98">
        <f t="shared" si="1"/>
        <v>42</v>
      </c>
      <c r="B64" s="46" t="s">
        <v>723</v>
      </c>
      <c r="C64" s="125" t="s">
        <v>311</v>
      </c>
      <c r="D64" s="125"/>
      <c r="E64" s="508" t="s">
        <v>779</v>
      </c>
      <c r="F64" s="17" t="s">
        <v>73</v>
      </c>
      <c r="G64" s="105">
        <v>4</v>
      </c>
      <c r="H64" s="126"/>
      <c r="I64" s="102"/>
      <c r="J64" s="103"/>
      <c r="K64" s="103"/>
    </row>
    <row r="65" spans="1:11">
      <c r="A65" s="98">
        <f t="shared" si="1"/>
        <v>43</v>
      </c>
      <c r="B65" s="46" t="s">
        <v>723</v>
      </c>
      <c r="C65" s="125" t="s">
        <v>312</v>
      </c>
      <c r="D65" s="125"/>
      <c r="E65" s="508" t="s">
        <v>779</v>
      </c>
      <c r="F65" s="17" t="s">
        <v>73</v>
      </c>
      <c r="G65" s="105">
        <v>4</v>
      </c>
      <c r="H65" s="126"/>
      <c r="I65" s="102"/>
      <c r="J65" s="103"/>
      <c r="K65" s="103"/>
    </row>
    <row r="66" spans="1:11" ht="15.75" thickBot="1">
      <c r="A66" s="15"/>
      <c r="B66" s="53"/>
      <c r="C66" s="608"/>
      <c r="D66" s="609"/>
      <c r="E66" s="545"/>
      <c r="F66" s="100"/>
      <c r="G66" s="128"/>
      <c r="H66" s="18"/>
      <c r="I66" s="18"/>
    </row>
    <row r="67" spans="1:11" ht="15.75" thickTop="1">
      <c r="A67" s="19"/>
      <c r="B67" s="19"/>
      <c r="C67" s="610"/>
      <c r="D67" s="611"/>
      <c r="E67" s="500"/>
      <c r="F67" s="72"/>
      <c r="G67" s="73"/>
      <c r="H67" s="21"/>
      <c r="I67" s="21"/>
    </row>
    <row r="68" spans="1:11">
      <c r="A68" s="604" t="s">
        <v>9</v>
      </c>
      <c r="B68" s="605"/>
      <c r="C68" s="605"/>
      <c r="D68" s="605"/>
      <c r="E68" s="593"/>
      <c r="F68" s="605"/>
      <c r="G68" s="605"/>
      <c r="H68" s="605"/>
      <c r="I68" s="23">
        <f>SUM(I18:I67)</f>
        <v>0</v>
      </c>
    </row>
    <row r="69" spans="1:11" ht="15" customHeight="1" outlineLevel="1">
      <c r="A69" s="8"/>
      <c r="B69" s="8"/>
      <c r="C69" s="8"/>
      <c r="D69" s="8"/>
      <c r="E69" s="8"/>
      <c r="F69" s="8"/>
      <c r="G69" s="8"/>
      <c r="I69" s="8"/>
    </row>
    <row r="70" spans="1:11" ht="15" customHeight="1" outlineLevel="1">
      <c r="F70" s="8"/>
      <c r="G70" s="8"/>
      <c r="I70" s="78"/>
    </row>
    <row r="71" spans="1:11" outlineLevel="1">
      <c r="A71" s="3" t="str">
        <f>"Sastādīja: "&amp;KOPS3!$B$63</f>
        <v>Sastādīja: _________________ Olga  Jasāne /29.09.2017./</v>
      </c>
      <c r="D71" s="79"/>
      <c r="E71" s="498"/>
      <c r="F71" s="129"/>
      <c r="I71" s="75"/>
    </row>
    <row r="72" spans="1:11" outlineLevel="1">
      <c r="B72" s="566" t="s">
        <v>13</v>
      </c>
      <c r="C72" s="566"/>
      <c r="D72" s="8"/>
      <c r="E72" s="8"/>
      <c r="F72" s="8"/>
      <c r="I72" s="130"/>
    </row>
    <row r="73" spans="1:11" outlineLevel="1">
      <c r="A73" s="8"/>
      <c r="B73" s="80"/>
      <c r="C73" s="7"/>
      <c r="D73" s="8"/>
      <c r="E73" s="8"/>
      <c r="F73" s="8"/>
      <c r="H73" s="3"/>
      <c r="I73" s="96"/>
    </row>
    <row r="74" spans="1:11" outlineLevel="1">
      <c r="A74" s="79" t="str">
        <f>"Pārbaudīja: "&amp;KOPS3!$F$63</f>
        <v>Pārbaudīja: _________________ Aleksejs Providenko /29.09.2017./</v>
      </c>
      <c r="B74" s="82"/>
      <c r="C74" s="81"/>
      <c r="D74" s="81"/>
      <c r="E74" s="81"/>
      <c r="F74" s="8"/>
      <c r="H74" s="3"/>
      <c r="I74" s="36"/>
    </row>
    <row r="75" spans="1:11" outlineLevel="1">
      <c r="A75" s="8"/>
      <c r="B75" s="7" t="s">
        <v>13</v>
      </c>
      <c r="C75" s="33"/>
      <c r="D75" s="33"/>
      <c r="E75" s="496"/>
      <c r="F75" s="33"/>
      <c r="H75" s="3"/>
    </row>
    <row r="76" spans="1:11" outlineLevel="1">
      <c r="A76" s="8" t="str">
        <f>"Sertifikāta Nr.: "&amp;KOPS3!$F$65</f>
        <v>Sertifikāta Nr.: 5-00770</v>
      </c>
      <c r="B76" s="36"/>
      <c r="D76" s="8"/>
      <c r="E76" s="8"/>
      <c r="H76" s="3"/>
    </row>
    <row r="77" spans="1:11">
      <c r="A77" s="8"/>
      <c r="B77" s="8"/>
      <c r="C77" s="8"/>
      <c r="D77" s="8"/>
      <c r="E77" s="8"/>
      <c r="F77" s="8"/>
      <c r="G77" s="8"/>
      <c r="I77" s="8"/>
    </row>
    <row r="78" spans="1:11">
      <c r="A78" s="8"/>
      <c r="B78" s="8"/>
      <c r="D78" s="8"/>
      <c r="E78" s="8"/>
      <c r="F78" s="8"/>
      <c r="G78" s="8"/>
      <c r="I78" s="8"/>
    </row>
    <row r="79" spans="1:11">
      <c r="A79" s="8"/>
      <c r="B79" s="8"/>
      <c r="D79" s="8"/>
      <c r="E79" s="8"/>
      <c r="F79" s="8"/>
      <c r="G79" s="8"/>
      <c r="I79" s="8"/>
    </row>
    <row r="80" spans="1:11">
      <c r="A80" s="8"/>
      <c r="B80" s="8"/>
      <c r="D80" s="8"/>
      <c r="E80" s="8"/>
      <c r="F80" s="8"/>
      <c r="G80" s="8"/>
      <c r="I80" s="8"/>
    </row>
    <row r="81" spans="1:9">
      <c r="A81" s="8"/>
      <c r="B81" s="8"/>
      <c r="D81" s="8"/>
      <c r="E81" s="8"/>
      <c r="F81" s="8"/>
      <c r="G81" s="8"/>
      <c r="I81" s="8"/>
    </row>
    <row r="82" spans="1:9">
      <c r="A82" s="8"/>
      <c r="B82" s="8"/>
      <c r="C82" s="8"/>
      <c r="D82" s="8"/>
      <c r="E82" s="8"/>
      <c r="F82" s="8"/>
      <c r="G82" s="8"/>
      <c r="I82" s="8"/>
    </row>
    <row r="83" spans="1:9">
      <c r="A83" s="8"/>
      <c r="B83" s="8"/>
      <c r="C83" s="8"/>
      <c r="D83" s="8"/>
      <c r="E83" s="8"/>
      <c r="F83" s="8"/>
      <c r="G83" s="8"/>
      <c r="I83" s="8"/>
    </row>
    <row r="84" spans="1:9">
      <c r="A84" s="8"/>
      <c r="B84" s="8"/>
      <c r="C84" s="8"/>
      <c r="D84" s="8"/>
      <c r="E84" s="8"/>
      <c r="F84" s="8"/>
      <c r="G84" s="8"/>
      <c r="I84" s="8"/>
    </row>
    <row r="85" spans="1:9">
      <c r="A85" s="8"/>
      <c r="B85" s="8"/>
      <c r="C85" s="8"/>
      <c r="D85" s="8"/>
      <c r="E85" s="8"/>
      <c r="F85" s="8"/>
      <c r="G85" s="8"/>
      <c r="I85" s="8"/>
    </row>
    <row r="86" spans="1:9">
      <c r="A86" s="8"/>
      <c r="B86" s="8"/>
      <c r="C86" s="8"/>
      <c r="D86" s="8"/>
      <c r="E86" s="8"/>
      <c r="F86" s="8"/>
      <c r="G86" s="8"/>
      <c r="I86" s="8"/>
    </row>
    <row r="87" spans="1:9">
      <c r="A87" s="8"/>
      <c r="B87" s="8"/>
      <c r="C87" s="8"/>
      <c r="D87" s="8"/>
      <c r="E87" s="8"/>
      <c r="F87" s="8"/>
      <c r="G87" s="8"/>
      <c r="I87" s="8"/>
    </row>
    <row r="88" spans="1:9">
      <c r="A88" s="8"/>
      <c r="B88" s="8"/>
      <c r="C88" s="8"/>
      <c r="D88" s="8"/>
      <c r="E88" s="8"/>
      <c r="F88" s="8"/>
      <c r="G88" s="8"/>
      <c r="I88" s="8"/>
    </row>
    <row r="89" spans="1:9">
      <c r="A89" s="8"/>
      <c r="B89" s="8"/>
      <c r="C89" s="8"/>
      <c r="D89" s="8"/>
      <c r="E89" s="8"/>
      <c r="F89" s="8"/>
      <c r="G89" s="8"/>
      <c r="I89" s="8"/>
    </row>
    <row r="90" spans="1:9">
      <c r="A90" s="8"/>
      <c r="B90" s="8"/>
      <c r="C90" s="8"/>
      <c r="D90" s="8"/>
      <c r="E90" s="8"/>
      <c r="F90" s="8"/>
      <c r="G90" s="8"/>
      <c r="I90" s="8"/>
    </row>
    <row r="91" spans="1:9">
      <c r="A91" s="8"/>
      <c r="B91" s="8"/>
      <c r="C91" s="8"/>
      <c r="D91" s="8"/>
      <c r="E91" s="8"/>
      <c r="F91" s="8"/>
      <c r="G91" s="8"/>
      <c r="I91" s="8"/>
    </row>
    <row r="92" spans="1:9">
      <c r="A92" s="8"/>
      <c r="B92" s="8"/>
      <c r="C92" s="8"/>
      <c r="D92" s="8"/>
      <c r="E92" s="8"/>
      <c r="F92" s="8"/>
      <c r="G92" s="8"/>
      <c r="I92" s="8"/>
    </row>
    <row r="93" spans="1:9">
      <c r="A93" s="8"/>
      <c r="B93" s="8"/>
      <c r="C93" s="8"/>
      <c r="D93" s="8"/>
      <c r="E93" s="8"/>
      <c r="F93" s="8"/>
      <c r="G93" s="8"/>
      <c r="I93" s="8"/>
    </row>
    <row r="94" spans="1:9">
      <c r="A94" s="8"/>
      <c r="B94" s="8"/>
      <c r="C94" s="8"/>
      <c r="D94" s="8"/>
      <c r="E94" s="8"/>
      <c r="F94" s="8"/>
      <c r="G94" s="8"/>
      <c r="I94" s="8"/>
    </row>
    <row r="95" spans="1:9">
      <c r="A95" s="8"/>
      <c r="B95" s="8"/>
      <c r="C95" s="8"/>
      <c r="D95" s="8"/>
      <c r="E95" s="8"/>
      <c r="F95" s="8"/>
      <c r="G95" s="8"/>
      <c r="I95" s="8"/>
    </row>
    <row r="96" spans="1:9">
      <c r="A96" s="8"/>
      <c r="B96" s="8"/>
      <c r="C96" s="8"/>
      <c r="D96" s="8"/>
      <c r="E96" s="8"/>
      <c r="F96" s="8"/>
      <c r="G96" s="8"/>
      <c r="I96" s="8"/>
    </row>
    <row r="97" spans="1:9">
      <c r="A97" s="8"/>
      <c r="B97" s="8"/>
      <c r="C97" s="8"/>
      <c r="D97" s="8"/>
      <c r="E97" s="8"/>
      <c r="F97" s="8"/>
      <c r="G97" s="8"/>
      <c r="I97" s="8"/>
    </row>
    <row r="98" spans="1:9">
      <c r="A98" s="8"/>
      <c r="B98" s="8"/>
      <c r="C98" s="8"/>
      <c r="D98" s="8"/>
      <c r="E98" s="8"/>
      <c r="F98" s="8"/>
      <c r="G98" s="8"/>
      <c r="I98" s="8"/>
    </row>
    <row r="99" spans="1:9">
      <c r="A99" s="8"/>
      <c r="B99" s="8"/>
      <c r="C99" s="8"/>
      <c r="D99" s="8"/>
      <c r="E99" s="8"/>
      <c r="F99" s="8"/>
      <c r="G99" s="8"/>
      <c r="I99" s="8"/>
    </row>
    <row r="100" spans="1:9">
      <c r="A100" s="8"/>
      <c r="B100" s="8"/>
      <c r="C100" s="8"/>
      <c r="D100" s="8"/>
      <c r="E100" s="8"/>
      <c r="F100" s="8"/>
      <c r="G100" s="8"/>
      <c r="I100" s="8"/>
    </row>
    <row r="101" spans="1:9">
      <c r="A101" s="8"/>
      <c r="B101" s="8"/>
      <c r="C101" s="8"/>
      <c r="D101" s="8"/>
      <c r="E101" s="8"/>
      <c r="F101" s="8"/>
      <c r="G101" s="8"/>
      <c r="I101" s="8"/>
    </row>
    <row r="102" spans="1:9">
      <c r="A102" s="8"/>
      <c r="B102" s="8"/>
      <c r="C102" s="8"/>
      <c r="D102" s="8"/>
      <c r="E102" s="8"/>
      <c r="F102" s="8"/>
      <c r="G102" s="8"/>
      <c r="I102" s="8"/>
    </row>
    <row r="103" spans="1:9">
      <c r="A103" s="8"/>
      <c r="B103" s="8"/>
      <c r="C103" s="8"/>
      <c r="D103" s="8"/>
      <c r="E103" s="8"/>
      <c r="F103" s="8"/>
      <c r="G103" s="8"/>
      <c r="I103" s="8"/>
    </row>
    <row r="104" spans="1:9">
      <c r="A104" s="8"/>
      <c r="B104" s="8"/>
      <c r="C104" s="8"/>
      <c r="D104" s="8"/>
      <c r="E104" s="8"/>
      <c r="F104" s="8"/>
      <c r="G104" s="8"/>
      <c r="I104" s="8"/>
    </row>
    <row r="105" spans="1:9">
      <c r="A105" s="8"/>
      <c r="B105" s="8"/>
      <c r="C105" s="8"/>
      <c r="D105" s="8"/>
      <c r="E105" s="8"/>
      <c r="F105" s="8"/>
      <c r="G105" s="8"/>
      <c r="I105" s="8"/>
    </row>
    <row r="106" spans="1:9">
      <c r="A106" s="8"/>
      <c r="B106" s="8"/>
      <c r="C106" s="8"/>
      <c r="D106" s="8"/>
      <c r="E106" s="8"/>
      <c r="F106" s="8"/>
      <c r="G106" s="8"/>
      <c r="I106" s="8"/>
    </row>
    <row r="107" spans="1:9">
      <c r="A107" s="8"/>
      <c r="B107" s="8"/>
      <c r="C107" s="8"/>
      <c r="D107" s="8"/>
      <c r="E107" s="8"/>
      <c r="F107" s="8"/>
      <c r="G107" s="8"/>
      <c r="I107" s="8"/>
    </row>
    <row r="108" spans="1:9">
      <c r="A108" s="8"/>
      <c r="B108" s="8"/>
      <c r="C108" s="8"/>
      <c r="D108" s="8"/>
      <c r="E108" s="8"/>
      <c r="F108" s="8"/>
      <c r="G108" s="8"/>
      <c r="I108" s="8"/>
    </row>
    <row r="109" spans="1:9">
      <c r="A109" s="8"/>
      <c r="B109" s="8"/>
      <c r="C109" s="8"/>
      <c r="D109" s="8"/>
      <c r="E109" s="8"/>
      <c r="F109" s="8"/>
      <c r="G109" s="8"/>
      <c r="I109" s="8"/>
    </row>
    <row r="110" spans="1:9">
      <c r="A110" s="8"/>
      <c r="B110" s="8"/>
      <c r="C110" s="8"/>
      <c r="D110" s="8"/>
      <c r="E110" s="8"/>
      <c r="F110" s="8"/>
      <c r="G110" s="8"/>
      <c r="I110" s="8"/>
    </row>
    <row r="111" spans="1:9">
      <c r="A111" s="8"/>
      <c r="B111" s="8"/>
      <c r="C111" s="8"/>
      <c r="D111" s="8"/>
      <c r="E111" s="8"/>
      <c r="F111" s="8"/>
      <c r="G111" s="8"/>
      <c r="I111" s="8"/>
    </row>
    <row r="112" spans="1:9">
      <c r="A112" s="8"/>
      <c r="B112" s="8"/>
      <c r="C112" s="8"/>
      <c r="D112" s="8"/>
      <c r="E112" s="8"/>
      <c r="F112" s="8"/>
      <c r="G112" s="8"/>
      <c r="I112" s="8"/>
    </row>
    <row r="113" spans="1:9">
      <c r="A113" s="8"/>
      <c r="B113" s="8"/>
      <c r="C113" s="8"/>
      <c r="D113" s="8"/>
      <c r="E113" s="8"/>
      <c r="F113" s="8"/>
      <c r="G113" s="8"/>
      <c r="I113" s="8"/>
    </row>
    <row r="114" spans="1:9">
      <c r="A114" s="8"/>
      <c r="B114" s="8"/>
      <c r="C114" s="8"/>
      <c r="D114" s="8"/>
      <c r="E114" s="8"/>
      <c r="F114" s="8"/>
      <c r="G114" s="8"/>
      <c r="I114" s="8"/>
    </row>
    <row r="115" spans="1:9">
      <c r="A115" s="8"/>
      <c r="B115" s="8"/>
      <c r="C115" s="8"/>
      <c r="D115" s="8"/>
      <c r="E115" s="8"/>
      <c r="F115" s="8"/>
      <c r="G115" s="8"/>
      <c r="I115" s="8"/>
    </row>
    <row r="116" spans="1:9">
      <c r="A116" s="8"/>
      <c r="B116" s="8"/>
      <c r="C116" s="8"/>
      <c r="D116" s="8"/>
      <c r="E116" s="8"/>
      <c r="F116" s="8"/>
      <c r="G116" s="8"/>
      <c r="I116" s="8"/>
    </row>
    <row r="117" spans="1:9">
      <c r="A117" s="8"/>
      <c r="B117" s="8"/>
      <c r="C117" s="8"/>
      <c r="D117" s="8"/>
      <c r="E117" s="8"/>
      <c r="F117" s="8"/>
      <c r="G117" s="8"/>
      <c r="I117" s="8"/>
    </row>
    <row r="118" spans="1:9">
      <c r="A118" s="8"/>
      <c r="B118" s="8"/>
      <c r="C118" s="8"/>
      <c r="D118" s="8"/>
      <c r="E118" s="8"/>
      <c r="F118" s="8"/>
      <c r="G118" s="8"/>
      <c r="I118" s="8"/>
    </row>
    <row r="119" spans="1:9">
      <c r="A119" s="8"/>
      <c r="B119" s="8"/>
      <c r="C119" s="8"/>
      <c r="D119" s="8"/>
      <c r="E119" s="8"/>
      <c r="F119" s="8"/>
      <c r="G119" s="8"/>
      <c r="I119" s="8"/>
    </row>
    <row r="120" spans="1:9">
      <c r="A120" s="8"/>
      <c r="B120" s="8"/>
      <c r="C120" s="8"/>
      <c r="D120" s="8"/>
      <c r="E120" s="8"/>
      <c r="F120" s="8"/>
      <c r="G120" s="8"/>
      <c r="I120" s="8"/>
    </row>
    <row r="121" spans="1:9">
      <c r="A121" s="8"/>
      <c r="B121" s="8"/>
      <c r="C121" s="8"/>
      <c r="D121" s="8"/>
      <c r="E121" s="8"/>
      <c r="F121" s="8"/>
      <c r="G121" s="8"/>
      <c r="I121" s="8"/>
    </row>
    <row r="122" spans="1:9">
      <c r="A122" s="8"/>
      <c r="B122" s="8"/>
      <c r="C122" s="8"/>
      <c r="D122" s="8"/>
      <c r="E122" s="8"/>
      <c r="F122" s="8"/>
      <c r="G122" s="8"/>
      <c r="I122" s="8"/>
    </row>
    <row r="123" spans="1:9">
      <c r="A123" s="8"/>
      <c r="B123" s="8"/>
      <c r="C123" s="8"/>
      <c r="D123" s="8"/>
      <c r="E123" s="8"/>
      <c r="F123" s="8"/>
      <c r="G123" s="8"/>
      <c r="I123" s="8"/>
    </row>
    <row r="124" spans="1:9">
      <c r="A124" s="8"/>
      <c r="B124" s="8"/>
      <c r="C124" s="8"/>
      <c r="D124" s="8"/>
      <c r="E124" s="8"/>
      <c r="F124" s="8"/>
      <c r="G124" s="8"/>
      <c r="I124" s="8"/>
    </row>
    <row r="125" spans="1:9">
      <c r="A125" s="8"/>
      <c r="B125" s="8"/>
      <c r="C125" s="8"/>
      <c r="D125" s="8"/>
      <c r="E125" s="8"/>
      <c r="F125" s="8"/>
      <c r="G125" s="8"/>
      <c r="I125" s="8"/>
    </row>
    <row r="126" spans="1:9">
      <c r="A126" s="8"/>
      <c r="B126" s="8"/>
      <c r="C126" s="8"/>
      <c r="D126" s="8"/>
      <c r="E126" s="8"/>
      <c r="F126" s="8"/>
      <c r="G126" s="8"/>
      <c r="I126" s="8"/>
    </row>
    <row r="127" spans="1:9">
      <c r="A127" s="8"/>
      <c r="B127" s="8"/>
      <c r="C127" s="8"/>
      <c r="D127" s="8"/>
      <c r="E127" s="8"/>
      <c r="F127" s="8"/>
      <c r="G127" s="8"/>
      <c r="I127" s="8"/>
    </row>
    <row r="128" spans="1:9">
      <c r="A128" s="8"/>
      <c r="B128" s="8"/>
      <c r="C128" s="8"/>
      <c r="D128" s="8"/>
      <c r="E128" s="8"/>
      <c r="F128" s="8"/>
      <c r="G128" s="8"/>
      <c r="I128" s="8"/>
    </row>
    <row r="129" spans="1:9">
      <c r="A129" s="8"/>
      <c r="B129" s="8"/>
      <c r="C129" s="8"/>
      <c r="D129" s="8"/>
      <c r="E129" s="8"/>
      <c r="F129" s="8"/>
      <c r="G129" s="8"/>
      <c r="I129" s="8"/>
    </row>
    <row r="130" spans="1:9">
      <c r="A130" s="8"/>
      <c r="B130" s="8"/>
      <c r="C130" s="8"/>
      <c r="D130" s="8"/>
      <c r="E130" s="8"/>
      <c r="F130" s="8"/>
      <c r="G130" s="8"/>
      <c r="I130" s="8"/>
    </row>
    <row r="131" spans="1:9">
      <c r="A131" s="8"/>
      <c r="B131" s="8"/>
      <c r="C131" s="8"/>
      <c r="D131" s="8"/>
      <c r="E131" s="8"/>
      <c r="F131" s="8"/>
      <c r="G131" s="8"/>
      <c r="I131" s="8"/>
    </row>
    <row r="132" spans="1:9">
      <c r="A132" s="8"/>
      <c r="B132" s="8"/>
      <c r="C132" s="8"/>
      <c r="D132" s="8"/>
      <c r="E132" s="8"/>
      <c r="F132" s="8"/>
      <c r="G132" s="8"/>
      <c r="I132" s="8"/>
    </row>
    <row r="133" spans="1:9">
      <c r="A133" s="8"/>
      <c r="B133" s="8"/>
      <c r="C133" s="8"/>
      <c r="D133" s="8"/>
      <c r="E133" s="8"/>
      <c r="F133" s="8"/>
      <c r="G133" s="8"/>
      <c r="I133" s="8"/>
    </row>
    <row r="134" spans="1:9">
      <c r="A134" s="8"/>
      <c r="B134" s="8"/>
      <c r="C134" s="8"/>
      <c r="D134" s="8"/>
      <c r="E134" s="8"/>
      <c r="F134" s="8"/>
      <c r="G134" s="8"/>
      <c r="I134" s="8"/>
    </row>
    <row r="135" spans="1:9">
      <c r="A135" s="8"/>
      <c r="B135" s="8"/>
      <c r="C135" s="8"/>
      <c r="D135" s="8"/>
      <c r="E135" s="8"/>
      <c r="F135" s="8"/>
      <c r="G135" s="8"/>
      <c r="I135" s="8"/>
    </row>
    <row r="136" spans="1:9">
      <c r="A136" s="8"/>
      <c r="B136" s="8"/>
      <c r="C136" s="8"/>
      <c r="D136" s="8"/>
      <c r="E136" s="8"/>
      <c r="F136" s="8"/>
      <c r="G136" s="8"/>
      <c r="I136" s="8"/>
    </row>
    <row r="137" spans="1:9">
      <c r="A137" s="8"/>
      <c r="B137" s="8"/>
      <c r="C137" s="8"/>
      <c r="D137" s="8"/>
      <c r="E137" s="8"/>
      <c r="F137" s="8"/>
      <c r="G137" s="8"/>
      <c r="I137" s="8"/>
    </row>
    <row r="138" spans="1:9">
      <c r="A138" s="8"/>
      <c r="B138" s="8"/>
      <c r="C138" s="8"/>
      <c r="D138" s="8"/>
      <c r="E138" s="8"/>
      <c r="F138" s="8"/>
      <c r="G138" s="8"/>
      <c r="I138" s="8"/>
    </row>
    <row r="139" spans="1:9">
      <c r="A139" s="8"/>
      <c r="B139" s="8"/>
      <c r="C139" s="8"/>
      <c r="D139" s="8"/>
      <c r="E139" s="8"/>
      <c r="F139" s="8"/>
      <c r="G139" s="8"/>
      <c r="I139" s="8"/>
    </row>
    <row r="140" spans="1:9">
      <c r="A140" s="8"/>
      <c r="B140" s="8"/>
      <c r="C140" s="8"/>
      <c r="D140" s="8"/>
      <c r="E140" s="8"/>
      <c r="F140" s="8"/>
      <c r="G140" s="8"/>
      <c r="I140" s="8"/>
    </row>
    <row r="141" spans="1:9">
      <c r="A141" s="8"/>
      <c r="B141" s="8"/>
      <c r="C141" s="8"/>
      <c r="D141" s="8"/>
      <c r="E141" s="8"/>
      <c r="F141" s="8"/>
      <c r="G141" s="8"/>
      <c r="I141" s="8"/>
    </row>
    <row r="142" spans="1:9">
      <c r="A142" s="8"/>
      <c r="B142" s="8"/>
      <c r="C142" s="8"/>
      <c r="D142" s="8"/>
      <c r="E142" s="8"/>
      <c r="F142" s="8"/>
      <c r="G142" s="8"/>
      <c r="I142" s="8"/>
    </row>
    <row r="143" spans="1:9">
      <c r="A143" s="8"/>
      <c r="B143" s="8"/>
      <c r="C143" s="8"/>
      <c r="D143" s="8"/>
      <c r="E143" s="8"/>
      <c r="F143" s="8"/>
      <c r="G143" s="8"/>
      <c r="I143" s="8"/>
    </row>
    <row r="144" spans="1:9">
      <c r="A144" s="8"/>
      <c r="B144" s="8"/>
      <c r="C144" s="8"/>
      <c r="D144" s="8"/>
      <c r="E144" s="8"/>
      <c r="F144" s="8"/>
      <c r="G144" s="8"/>
      <c r="I144" s="8"/>
    </row>
    <row r="145" spans="1:9">
      <c r="A145" s="8"/>
      <c r="B145" s="8"/>
      <c r="C145" s="8"/>
      <c r="D145" s="8"/>
      <c r="E145" s="8"/>
      <c r="F145" s="8"/>
      <c r="G145" s="8"/>
      <c r="I145" s="8"/>
    </row>
    <row r="146" spans="1:9">
      <c r="A146" s="8"/>
      <c r="B146" s="8"/>
      <c r="C146" s="8"/>
      <c r="D146" s="8"/>
      <c r="E146" s="8"/>
      <c r="F146" s="8"/>
      <c r="G146" s="8"/>
      <c r="I146" s="8"/>
    </row>
    <row r="147" spans="1:9">
      <c r="A147" s="8"/>
      <c r="B147" s="8"/>
      <c r="C147" s="8"/>
      <c r="D147" s="8"/>
      <c r="E147" s="8"/>
      <c r="F147" s="8"/>
      <c r="G147" s="8"/>
      <c r="I147" s="8"/>
    </row>
    <row r="148" spans="1:9">
      <c r="A148" s="8"/>
      <c r="B148" s="8"/>
      <c r="C148" s="8"/>
      <c r="D148" s="8"/>
      <c r="E148" s="8"/>
      <c r="F148" s="8"/>
      <c r="G148" s="8"/>
      <c r="I148" s="8"/>
    </row>
    <row r="149" spans="1:9">
      <c r="A149" s="8"/>
      <c r="B149" s="8"/>
      <c r="C149" s="8"/>
      <c r="D149" s="8"/>
      <c r="E149" s="8"/>
      <c r="F149" s="8"/>
      <c r="G149" s="8"/>
      <c r="I149" s="8"/>
    </row>
    <row r="150" spans="1:9">
      <c r="A150" s="8"/>
      <c r="B150" s="8"/>
      <c r="C150" s="8"/>
      <c r="D150" s="8"/>
      <c r="E150" s="8"/>
      <c r="F150" s="8"/>
      <c r="G150" s="8"/>
      <c r="I150" s="8"/>
    </row>
    <row r="151" spans="1:9">
      <c r="A151" s="8"/>
      <c r="B151" s="8"/>
      <c r="C151" s="8"/>
      <c r="D151" s="8"/>
      <c r="E151" s="8"/>
      <c r="F151" s="8"/>
      <c r="G151" s="8"/>
      <c r="I151" s="8"/>
    </row>
    <row r="152" spans="1:9">
      <c r="A152" s="8"/>
      <c r="B152" s="8"/>
      <c r="C152" s="8"/>
      <c r="D152" s="8"/>
      <c r="E152" s="8"/>
      <c r="F152" s="8"/>
      <c r="G152" s="8"/>
      <c r="I152" s="8"/>
    </row>
    <row r="153" spans="1:9">
      <c r="A153" s="8"/>
      <c r="B153" s="8"/>
      <c r="C153" s="8"/>
      <c r="D153" s="8"/>
      <c r="E153" s="8"/>
      <c r="F153" s="8"/>
      <c r="G153" s="8"/>
      <c r="I153" s="8"/>
    </row>
    <row r="154" spans="1:9">
      <c r="A154" s="8"/>
      <c r="B154" s="8"/>
      <c r="C154" s="8"/>
      <c r="D154" s="8"/>
      <c r="E154" s="8"/>
      <c r="F154" s="8"/>
      <c r="G154" s="8"/>
      <c r="I154" s="8"/>
    </row>
    <row r="155" spans="1:9">
      <c r="A155" s="8"/>
      <c r="B155" s="8"/>
      <c r="C155" s="8"/>
      <c r="D155" s="8"/>
      <c r="E155" s="8"/>
      <c r="F155" s="8"/>
      <c r="G155" s="8"/>
      <c r="I155" s="8"/>
    </row>
    <row r="156" spans="1:9">
      <c r="A156" s="8"/>
      <c r="B156" s="8"/>
      <c r="C156" s="8"/>
      <c r="D156" s="8"/>
      <c r="E156" s="8"/>
      <c r="F156" s="8"/>
      <c r="G156" s="8"/>
      <c r="I156" s="8"/>
    </row>
    <row r="157" spans="1:9">
      <c r="A157" s="8"/>
      <c r="B157" s="8"/>
      <c r="C157" s="8"/>
      <c r="D157" s="8"/>
      <c r="E157" s="8"/>
      <c r="F157" s="8"/>
      <c r="G157" s="8"/>
      <c r="I157" s="8"/>
    </row>
    <row r="158" spans="1:9">
      <c r="A158" s="8"/>
      <c r="B158" s="8"/>
      <c r="C158" s="8"/>
      <c r="D158" s="8"/>
      <c r="E158" s="8"/>
      <c r="F158" s="8"/>
      <c r="G158" s="8"/>
      <c r="I158" s="8"/>
    </row>
    <row r="159" spans="1:9">
      <c r="A159" s="8"/>
      <c r="B159" s="8"/>
      <c r="C159" s="8"/>
      <c r="D159" s="8"/>
      <c r="E159" s="8"/>
      <c r="F159" s="8"/>
      <c r="G159" s="8"/>
      <c r="I159" s="8"/>
    </row>
    <row r="160" spans="1:9">
      <c r="A160" s="8"/>
      <c r="B160" s="8"/>
      <c r="C160" s="8"/>
      <c r="D160" s="8"/>
      <c r="E160" s="8"/>
      <c r="F160" s="8"/>
      <c r="G160" s="8"/>
      <c r="I160" s="8"/>
    </row>
    <row r="161" spans="1:9">
      <c r="A161" s="8"/>
      <c r="B161" s="8"/>
      <c r="C161" s="8"/>
      <c r="D161" s="8"/>
      <c r="E161" s="8"/>
      <c r="F161" s="8"/>
      <c r="G161" s="8"/>
      <c r="I161" s="8"/>
    </row>
    <row r="162" spans="1:9">
      <c r="A162" s="8"/>
      <c r="B162" s="8"/>
      <c r="C162" s="8"/>
      <c r="D162" s="8"/>
      <c r="E162" s="8"/>
      <c r="F162" s="8"/>
      <c r="G162" s="8"/>
      <c r="I162" s="8"/>
    </row>
    <row r="163" spans="1:9">
      <c r="A163" s="8"/>
      <c r="B163" s="8"/>
      <c r="C163" s="8"/>
      <c r="D163" s="8"/>
      <c r="E163" s="8"/>
      <c r="F163" s="8"/>
      <c r="G163" s="8"/>
      <c r="I163" s="8"/>
    </row>
    <row r="164" spans="1:9">
      <c r="A164" s="8"/>
      <c r="B164" s="8"/>
      <c r="C164" s="8"/>
      <c r="D164" s="8"/>
      <c r="E164" s="8"/>
      <c r="F164" s="8"/>
      <c r="G164" s="8"/>
      <c r="I164" s="8"/>
    </row>
    <row r="165" spans="1:9">
      <c r="A165" s="8"/>
      <c r="B165" s="8"/>
      <c r="C165" s="8"/>
      <c r="D165" s="8"/>
      <c r="E165" s="8"/>
      <c r="F165" s="8"/>
      <c r="G165" s="8"/>
      <c r="I165" s="8"/>
    </row>
    <row r="166" spans="1:9">
      <c r="A166" s="8"/>
      <c r="B166" s="8"/>
      <c r="C166" s="8"/>
      <c r="D166" s="8"/>
      <c r="E166" s="8"/>
      <c r="F166" s="8"/>
      <c r="G166" s="8"/>
      <c r="I166" s="8"/>
    </row>
    <row r="167" spans="1:9">
      <c r="A167" s="8"/>
      <c r="B167" s="8"/>
      <c r="C167" s="8"/>
      <c r="D167" s="8"/>
      <c r="E167" s="8"/>
      <c r="F167" s="8"/>
      <c r="G167" s="8"/>
      <c r="I167" s="8"/>
    </row>
    <row r="168" spans="1:9">
      <c r="A168" s="8"/>
      <c r="B168" s="8"/>
      <c r="C168" s="8"/>
      <c r="D168" s="8"/>
      <c r="E168" s="8"/>
      <c r="F168" s="8"/>
      <c r="G168" s="8"/>
      <c r="I168" s="8"/>
    </row>
    <row r="169" spans="1:9">
      <c r="A169" s="8"/>
      <c r="B169" s="8"/>
      <c r="C169" s="8"/>
      <c r="D169" s="8"/>
      <c r="E169" s="8"/>
      <c r="F169" s="8"/>
      <c r="G169" s="8"/>
      <c r="I169" s="8"/>
    </row>
    <row r="170" spans="1:9">
      <c r="A170" s="8"/>
      <c r="B170" s="8"/>
      <c r="C170" s="8"/>
      <c r="D170" s="8"/>
      <c r="E170" s="8"/>
      <c r="F170" s="8"/>
      <c r="G170" s="8"/>
      <c r="I170" s="8"/>
    </row>
    <row r="171" spans="1:9">
      <c r="A171" s="8"/>
      <c r="B171" s="8"/>
      <c r="C171" s="8"/>
      <c r="D171" s="8"/>
      <c r="E171" s="8"/>
      <c r="F171" s="8"/>
      <c r="G171" s="8"/>
      <c r="I171" s="8"/>
    </row>
    <row r="172" spans="1:9">
      <c r="A172" s="8"/>
      <c r="B172" s="8"/>
      <c r="C172" s="8"/>
      <c r="D172" s="8"/>
      <c r="E172" s="8"/>
      <c r="F172" s="8"/>
      <c r="G172" s="8"/>
      <c r="I172" s="8"/>
    </row>
    <row r="173" spans="1:9">
      <c r="A173" s="8"/>
      <c r="B173" s="8"/>
      <c r="C173" s="8"/>
      <c r="D173" s="8"/>
      <c r="E173" s="8"/>
      <c r="F173" s="8"/>
      <c r="G173" s="8"/>
      <c r="I173" s="8"/>
    </row>
    <row r="174" spans="1:9">
      <c r="A174" s="8"/>
      <c r="B174" s="8"/>
      <c r="C174" s="8"/>
      <c r="D174" s="8"/>
      <c r="E174" s="8"/>
      <c r="F174" s="8"/>
      <c r="G174" s="8"/>
      <c r="I174" s="8"/>
    </row>
    <row r="175" spans="1:9">
      <c r="A175" s="8"/>
      <c r="B175" s="8"/>
      <c r="C175" s="8"/>
      <c r="D175" s="8"/>
      <c r="E175" s="8"/>
      <c r="F175" s="8"/>
      <c r="G175" s="8"/>
      <c r="I175" s="8"/>
    </row>
    <row r="176" spans="1:9">
      <c r="A176" s="8"/>
      <c r="B176" s="8"/>
      <c r="C176" s="8"/>
      <c r="D176" s="8"/>
      <c r="E176" s="8"/>
      <c r="F176" s="8"/>
      <c r="G176" s="8"/>
      <c r="I176" s="8"/>
    </row>
    <row r="177" spans="1:9">
      <c r="A177" s="8"/>
      <c r="B177" s="8"/>
      <c r="C177" s="8"/>
      <c r="D177" s="8"/>
      <c r="E177" s="8"/>
      <c r="F177" s="8"/>
      <c r="G177" s="8"/>
      <c r="I177" s="8"/>
    </row>
    <row r="178" spans="1:9">
      <c r="A178" s="8"/>
      <c r="B178" s="8"/>
      <c r="C178" s="8"/>
      <c r="D178" s="8"/>
      <c r="E178" s="8"/>
      <c r="F178" s="8"/>
      <c r="G178" s="8"/>
      <c r="I178" s="8"/>
    </row>
    <row r="179" spans="1:9">
      <c r="A179" s="8"/>
      <c r="B179" s="8"/>
      <c r="C179" s="8"/>
      <c r="D179" s="8"/>
      <c r="E179" s="8"/>
      <c r="F179" s="8"/>
      <c r="G179" s="8"/>
      <c r="I179" s="8"/>
    </row>
    <row r="180" spans="1:9">
      <c r="A180" s="8"/>
      <c r="B180" s="8"/>
      <c r="C180" s="8"/>
      <c r="D180" s="8"/>
      <c r="E180" s="8"/>
      <c r="F180" s="8"/>
      <c r="G180" s="8"/>
      <c r="I180" s="8"/>
    </row>
    <row r="181" spans="1:9">
      <c r="A181" s="8"/>
      <c r="B181" s="8"/>
      <c r="C181" s="8"/>
      <c r="D181" s="8"/>
      <c r="E181" s="8"/>
      <c r="F181" s="8"/>
      <c r="G181" s="8"/>
      <c r="I181" s="8"/>
    </row>
    <row r="182" spans="1:9">
      <c r="A182" s="8"/>
      <c r="B182" s="8"/>
      <c r="C182" s="8"/>
      <c r="D182" s="8"/>
      <c r="E182" s="8"/>
      <c r="F182" s="8"/>
      <c r="G182" s="8"/>
      <c r="I182" s="8"/>
    </row>
    <row r="183" spans="1:9">
      <c r="A183" s="8"/>
      <c r="B183" s="8"/>
      <c r="C183" s="8"/>
      <c r="D183" s="8"/>
      <c r="E183" s="8"/>
      <c r="F183" s="8"/>
      <c r="G183" s="8"/>
      <c r="I183" s="8"/>
    </row>
    <row r="184" spans="1:9">
      <c r="A184" s="8"/>
      <c r="B184" s="8"/>
      <c r="C184" s="8"/>
      <c r="D184" s="8"/>
      <c r="E184" s="8"/>
      <c r="F184" s="8"/>
      <c r="G184" s="8"/>
      <c r="I184" s="8"/>
    </row>
    <row r="185" spans="1:9">
      <c r="A185" s="8"/>
      <c r="B185" s="8"/>
      <c r="C185" s="8"/>
      <c r="D185" s="8"/>
      <c r="E185" s="8"/>
      <c r="F185" s="8"/>
      <c r="G185" s="8"/>
      <c r="I185" s="8"/>
    </row>
    <row r="186" spans="1:9">
      <c r="A186" s="8"/>
      <c r="B186" s="8"/>
      <c r="C186" s="8"/>
      <c r="D186" s="8"/>
      <c r="E186" s="8"/>
      <c r="F186" s="8"/>
      <c r="G186" s="8"/>
      <c r="I186" s="8"/>
    </row>
    <row r="187" spans="1:9">
      <c r="A187" s="8"/>
      <c r="B187" s="8"/>
      <c r="C187" s="8"/>
      <c r="D187" s="8"/>
      <c r="E187" s="8"/>
      <c r="F187" s="8"/>
      <c r="G187" s="8"/>
      <c r="I187" s="8"/>
    </row>
    <row r="188" spans="1:9">
      <c r="A188" s="8"/>
      <c r="B188" s="8"/>
      <c r="C188" s="8"/>
      <c r="D188" s="8"/>
      <c r="E188" s="8"/>
      <c r="F188" s="8"/>
      <c r="G188" s="8"/>
      <c r="I188" s="8"/>
    </row>
    <row r="189" spans="1:9">
      <c r="A189" s="8"/>
      <c r="B189" s="8"/>
      <c r="C189" s="8"/>
      <c r="D189" s="8"/>
      <c r="E189" s="8"/>
      <c r="F189" s="8"/>
      <c r="G189" s="8"/>
      <c r="I189" s="8"/>
    </row>
    <row r="190" spans="1:9">
      <c r="A190" s="8"/>
      <c r="B190" s="8"/>
      <c r="C190" s="8"/>
      <c r="D190" s="8"/>
      <c r="E190" s="8"/>
      <c r="F190" s="8"/>
      <c r="G190" s="8"/>
      <c r="I190" s="8"/>
    </row>
    <row r="191" spans="1:9">
      <c r="A191" s="8"/>
      <c r="B191" s="8"/>
      <c r="C191" s="8"/>
      <c r="D191" s="8"/>
      <c r="E191" s="8"/>
      <c r="F191" s="8"/>
      <c r="G191" s="8"/>
      <c r="I191" s="8"/>
    </row>
    <row r="192" spans="1:9">
      <c r="A192" s="8"/>
      <c r="B192" s="8"/>
      <c r="C192" s="8"/>
      <c r="D192" s="8"/>
      <c r="E192" s="8"/>
      <c r="F192" s="8"/>
      <c r="G192" s="8"/>
      <c r="I192" s="8"/>
    </row>
    <row r="193" spans="1:9">
      <c r="A193" s="8"/>
      <c r="B193" s="8"/>
      <c r="C193" s="8"/>
      <c r="D193" s="8"/>
      <c r="E193" s="8"/>
      <c r="F193" s="8"/>
      <c r="G193" s="8"/>
      <c r="I193" s="8"/>
    </row>
    <row r="194" spans="1:9">
      <c r="A194" s="8"/>
      <c r="B194" s="8"/>
      <c r="C194" s="8"/>
      <c r="D194" s="8"/>
      <c r="E194" s="8"/>
      <c r="F194" s="8"/>
      <c r="G194" s="8"/>
      <c r="I194" s="8"/>
    </row>
    <row r="195" spans="1:9">
      <c r="A195" s="8"/>
      <c r="B195" s="8"/>
      <c r="C195" s="8"/>
      <c r="D195" s="8"/>
      <c r="E195" s="8"/>
      <c r="F195" s="8"/>
      <c r="G195" s="8"/>
      <c r="I195" s="8"/>
    </row>
    <row r="196" spans="1:9">
      <c r="A196" s="8"/>
      <c r="B196" s="8"/>
      <c r="C196" s="8"/>
      <c r="D196" s="8"/>
      <c r="E196" s="8"/>
      <c r="F196" s="8"/>
      <c r="G196" s="8"/>
      <c r="I196" s="8"/>
    </row>
    <row r="197" spans="1:9">
      <c r="A197" s="8"/>
      <c r="B197" s="8"/>
      <c r="C197" s="8"/>
      <c r="D197" s="8"/>
      <c r="E197" s="8"/>
      <c r="F197" s="8"/>
      <c r="G197" s="8"/>
      <c r="I197" s="8"/>
    </row>
    <row r="198" spans="1:9">
      <c r="A198" s="8"/>
      <c r="B198" s="8"/>
      <c r="C198" s="8"/>
      <c r="D198" s="8"/>
      <c r="E198" s="8"/>
      <c r="F198" s="8"/>
      <c r="G198" s="8"/>
      <c r="I198" s="8"/>
    </row>
    <row r="199" spans="1:9">
      <c r="A199" s="8"/>
      <c r="B199" s="8"/>
      <c r="C199" s="8"/>
      <c r="D199" s="8"/>
      <c r="E199" s="8"/>
      <c r="F199" s="8"/>
      <c r="G199" s="8"/>
      <c r="I199" s="8"/>
    </row>
    <row r="200" spans="1:9">
      <c r="A200" s="8"/>
      <c r="B200" s="8"/>
      <c r="C200" s="8"/>
      <c r="D200" s="8"/>
      <c r="E200" s="8"/>
      <c r="F200" s="8"/>
      <c r="G200" s="8"/>
      <c r="I200" s="8"/>
    </row>
    <row r="201" spans="1:9">
      <c r="A201" s="8"/>
      <c r="B201" s="8"/>
      <c r="C201" s="8"/>
      <c r="D201" s="8"/>
      <c r="E201" s="8"/>
      <c r="F201" s="8"/>
      <c r="G201" s="8"/>
      <c r="I201" s="8"/>
    </row>
    <row r="202" spans="1:9">
      <c r="A202" s="8"/>
      <c r="B202" s="8"/>
      <c r="C202" s="8"/>
      <c r="D202" s="8"/>
      <c r="E202" s="8"/>
      <c r="F202" s="8"/>
      <c r="G202" s="8"/>
      <c r="I202" s="8"/>
    </row>
    <row r="203" spans="1:9">
      <c r="A203" s="8"/>
      <c r="B203" s="8"/>
      <c r="C203" s="8"/>
      <c r="D203" s="8"/>
      <c r="E203" s="8"/>
      <c r="F203" s="8"/>
      <c r="G203" s="8"/>
      <c r="I203" s="8"/>
    </row>
    <row r="204" spans="1:9">
      <c r="A204" s="8"/>
      <c r="B204" s="8"/>
      <c r="C204" s="8"/>
      <c r="D204" s="8"/>
      <c r="E204" s="8"/>
      <c r="F204" s="8"/>
      <c r="G204" s="8"/>
      <c r="I204" s="8"/>
    </row>
    <row r="205" spans="1:9">
      <c r="A205" s="8"/>
      <c r="B205" s="8"/>
      <c r="C205" s="8"/>
      <c r="D205" s="8"/>
      <c r="E205" s="8"/>
      <c r="F205" s="8"/>
      <c r="G205" s="8"/>
      <c r="I205" s="8"/>
    </row>
    <row r="206" spans="1:9">
      <c r="A206" s="8"/>
      <c r="B206" s="8"/>
      <c r="C206" s="8"/>
      <c r="D206" s="8"/>
      <c r="E206" s="8"/>
      <c r="F206" s="8"/>
      <c r="G206" s="8"/>
      <c r="I206" s="8"/>
    </row>
    <row r="207" spans="1:9">
      <c r="A207" s="8"/>
      <c r="B207" s="8"/>
      <c r="C207" s="8"/>
      <c r="D207" s="8"/>
      <c r="E207" s="8"/>
      <c r="F207" s="8"/>
      <c r="G207" s="8"/>
      <c r="I207" s="8"/>
    </row>
    <row r="208" spans="1:9">
      <c r="A208" s="8"/>
      <c r="B208" s="8"/>
      <c r="C208" s="8"/>
      <c r="D208" s="8"/>
      <c r="E208" s="8"/>
      <c r="F208" s="8"/>
      <c r="G208" s="8"/>
      <c r="I208" s="8"/>
    </row>
    <row r="209" spans="1:9">
      <c r="A209" s="8"/>
      <c r="B209" s="8"/>
      <c r="C209" s="8"/>
      <c r="D209" s="8"/>
      <c r="E209" s="8"/>
      <c r="F209" s="8"/>
      <c r="G209" s="8"/>
      <c r="I209" s="8"/>
    </row>
    <row r="210" spans="1:9">
      <c r="A210" s="8"/>
      <c r="B210" s="8"/>
      <c r="C210" s="8"/>
      <c r="D210" s="8"/>
      <c r="E210" s="8"/>
      <c r="F210" s="8"/>
      <c r="G210" s="8"/>
      <c r="I210" s="8"/>
    </row>
    <row r="211" spans="1:9">
      <c r="A211" s="8"/>
      <c r="B211" s="8"/>
      <c r="C211" s="8"/>
      <c r="D211" s="8"/>
      <c r="E211" s="8"/>
      <c r="F211" s="8"/>
      <c r="G211" s="8"/>
      <c r="I211" s="8"/>
    </row>
    <row r="212" spans="1:9">
      <c r="A212" s="8"/>
      <c r="B212" s="8"/>
      <c r="C212" s="8"/>
      <c r="D212" s="8"/>
      <c r="E212" s="8"/>
      <c r="F212" s="8"/>
      <c r="G212" s="8"/>
      <c r="I212" s="8"/>
    </row>
    <row r="213" spans="1:9">
      <c r="A213" s="8"/>
      <c r="B213" s="8"/>
      <c r="C213" s="8"/>
      <c r="D213" s="8"/>
      <c r="E213" s="8"/>
      <c r="F213" s="8"/>
      <c r="G213" s="8"/>
      <c r="I213" s="8"/>
    </row>
    <row r="214" spans="1:9">
      <c r="A214" s="8"/>
      <c r="B214" s="8"/>
      <c r="C214" s="8"/>
      <c r="D214" s="8"/>
      <c r="E214" s="8"/>
      <c r="F214" s="8"/>
      <c r="G214" s="8"/>
      <c r="I214" s="8"/>
    </row>
    <row r="215" spans="1:9">
      <c r="A215" s="8"/>
      <c r="B215" s="8"/>
      <c r="C215" s="8"/>
      <c r="D215" s="8"/>
      <c r="E215" s="8"/>
      <c r="F215" s="8"/>
      <c r="G215" s="8"/>
      <c r="I215" s="8"/>
    </row>
    <row r="216" spans="1:9">
      <c r="A216" s="8"/>
      <c r="B216" s="8"/>
      <c r="C216" s="8"/>
      <c r="D216" s="8"/>
      <c r="E216" s="8"/>
      <c r="F216" s="8"/>
      <c r="G216" s="8"/>
      <c r="I216" s="8"/>
    </row>
    <row r="217" spans="1:9">
      <c r="A217" s="8"/>
      <c r="B217" s="8"/>
      <c r="C217" s="8"/>
      <c r="D217" s="8"/>
      <c r="E217" s="8"/>
      <c r="F217" s="8"/>
      <c r="G217" s="8"/>
      <c r="I217" s="8"/>
    </row>
    <row r="218" spans="1:9">
      <c r="A218" s="8"/>
      <c r="B218" s="8"/>
      <c r="C218" s="8"/>
      <c r="D218" s="8"/>
      <c r="E218" s="8"/>
      <c r="F218" s="8"/>
      <c r="G218" s="8"/>
      <c r="I218" s="8"/>
    </row>
    <row r="219" spans="1:9">
      <c r="A219" s="8"/>
      <c r="B219" s="8"/>
      <c r="C219" s="8"/>
      <c r="D219" s="8"/>
      <c r="E219" s="8"/>
      <c r="F219" s="8"/>
      <c r="G219" s="8"/>
      <c r="I219" s="8"/>
    </row>
    <row r="220" spans="1:9">
      <c r="A220" s="8"/>
      <c r="B220" s="8"/>
      <c r="C220" s="8"/>
      <c r="D220" s="8"/>
      <c r="E220" s="8"/>
      <c r="F220" s="8"/>
      <c r="G220" s="8"/>
      <c r="I220" s="8"/>
    </row>
    <row r="221" spans="1:9">
      <c r="A221" s="8"/>
      <c r="B221" s="8"/>
      <c r="C221" s="8"/>
      <c r="D221" s="8"/>
      <c r="E221" s="8"/>
      <c r="F221" s="8"/>
      <c r="G221" s="8"/>
      <c r="I221" s="8"/>
    </row>
    <row r="222" spans="1:9">
      <c r="A222" s="8"/>
      <c r="B222" s="8"/>
      <c r="C222" s="8"/>
      <c r="D222" s="8"/>
      <c r="E222" s="8"/>
      <c r="F222" s="8"/>
      <c r="G222" s="8"/>
      <c r="I222" s="8"/>
    </row>
    <row r="223" spans="1:9">
      <c r="A223" s="8"/>
      <c r="B223" s="8"/>
      <c r="C223" s="8"/>
      <c r="D223" s="8"/>
      <c r="E223" s="8"/>
      <c r="F223" s="8"/>
      <c r="G223" s="8"/>
      <c r="I223" s="8"/>
    </row>
    <row r="224" spans="1:9">
      <c r="A224" s="8"/>
      <c r="B224" s="8"/>
      <c r="C224" s="8"/>
      <c r="D224" s="8"/>
      <c r="E224" s="8"/>
      <c r="F224" s="8"/>
      <c r="G224" s="8"/>
      <c r="I224" s="8"/>
    </row>
    <row r="225" spans="1:9">
      <c r="A225" s="8"/>
      <c r="B225" s="8"/>
      <c r="C225" s="8"/>
      <c r="D225" s="8"/>
      <c r="E225" s="8"/>
      <c r="F225" s="8"/>
      <c r="G225" s="8"/>
      <c r="I225" s="8"/>
    </row>
    <row r="226" spans="1:9">
      <c r="A226" s="8"/>
      <c r="B226" s="8"/>
      <c r="C226" s="8"/>
      <c r="D226" s="8"/>
      <c r="E226" s="8"/>
      <c r="F226" s="8"/>
      <c r="G226" s="8"/>
      <c r="I226" s="8"/>
    </row>
    <row r="227" spans="1:9">
      <c r="A227" s="8"/>
      <c r="B227" s="8"/>
      <c r="C227" s="8"/>
      <c r="D227" s="8"/>
      <c r="E227" s="8"/>
      <c r="F227" s="8"/>
      <c r="G227" s="8"/>
      <c r="I227" s="8"/>
    </row>
    <row r="228" spans="1:9">
      <c r="A228" s="8"/>
      <c r="B228" s="8"/>
      <c r="C228" s="8"/>
      <c r="D228" s="8"/>
      <c r="E228" s="8"/>
      <c r="F228" s="8"/>
      <c r="G228" s="8"/>
      <c r="I228" s="8"/>
    </row>
    <row r="229" spans="1:9">
      <c r="A229" s="8"/>
      <c r="B229" s="8"/>
      <c r="C229" s="8"/>
      <c r="D229" s="8"/>
      <c r="E229" s="8"/>
      <c r="F229" s="8"/>
      <c r="G229" s="8"/>
      <c r="I229" s="8"/>
    </row>
    <row r="230" spans="1:9">
      <c r="A230" s="8"/>
      <c r="B230" s="8"/>
      <c r="C230" s="8"/>
      <c r="D230" s="8"/>
      <c r="E230" s="8"/>
      <c r="F230" s="8"/>
      <c r="G230" s="8"/>
      <c r="I230" s="8"/>
    </row>
    <row r="231" spans="1:9">
      <c r="A231" s="8"/>
      <c r="B231" s="8"/>
      <c r="C231" s="8"/>
      <c r="D231" s="8"/>
      <c r="E231" s="8"/>
      <c r="F231" s="8"/>
      <c r="G231" s="8"/>
      <c r="I231" s="8"/>
    </row>
    <row r="232" spans="1:9">
      <c r="A232" s="8"/>
      <c r="B232" s="8"/>
      <c r="C232" s="8"/>
      <c r="D232" s="8"/>
      <c r="E232" s="8"/>
      <c r="F232" s="8"/>
      <c r="G232" s="8"/>
      <c r="I232" s="8"/>
    </row>
    <row r="233" spans="1:9">
      <c r="A233" s="8"/>
      <c r="B233" s="8"/>
      <c r="C233" s="8"/>
      <c r="D233" s="8"/>
      <c r="E233" s="8"/>
      <c r="F233" s="8"/>
      <c r="G233" s="8"/>
      <c r="I233" s="8"/>
    </row>
    <row r="234" spans="1:9">
      <c r="A234" s="8"/>
      <c r="B234" s="8"/>
      <c r="C234" s="8"/>
      <c r="D234" s="8"/>
      <c r="E234" s="8"/>
      <c r="F234" s="8"/>
      <c r="G234" s="8"/>
      <c r="I234" s="8"/>
    </row>
    <row r="235" spans="1:9">
      <c r="A235" s="8"/>
      <c r="B235" s="8"/>
      <c r="C235" s="8"/>
      <c r="D235" s="8"/>
      <c r="E235" s="8"/>
      <c r="F235" s="8"/>
      <c r="G235" s="8"/>
      <c r="I235" s="8"/>
    </row>
    <row r="236" spans="1:9">
      <c r="A236" s="8"/>
      <c r="B236" s="8"/>
      <c r="C236" s="8"/>
      <c r="D236" s="8"/>
      <c r="E236" s="8"/>
      <c r="F236" s="8"/>
      <c r="G236" s="8"/>
      <c r="I236" s="8"/>
    </row>
    <row r="237" spans="1:9">
      <c r="A237" s="8"/>
      <c r="B237" s="8"/>
      <c r="C237" s="8"/>
      <c r="D237" s="8"/>
      <c r="E237" s="8"/>
      <c r="F237" s="8"/>
      <c r="G237" s="8"/>
      <c r="I237" s="8"/>
    </row>
    <row r="238" spans="1:9">
      <c r="A238" s="8"/>
      <c r="B238" s="8"/>
      <c r="C238" s="8"/>
      <c r="D238" s="8"/>
      <c r="E238" s="8"/>
      <c r="F238" s="8"/>
      <c r="G238" s="8"/>
      <c r="I238" s="8"/>
    </row>
    <row r="239" spans="1:9">
      <c r="A239" s="8"/>
      <c r="B239" s="8"/>
      <c r="C239" s="8"/>
      <c r="D239" s="8"/>
      <c r="E239" s="8"/>
      <c r="F239" s="8"/>
      <c r="G239" s="8"/>
      <c r="I239" s="8"/>
    </row>
    <row r="240" spans="1:9">
      <c r="A240" s="8"/>
      <c r="B240" s="8"/>
      <c r="C240" s="8"/>
      <c r="D240" s="8"/>
      <c r="E240" s="8"/>
      <c r="F240" s="8"/>
      <c r="G240" s="8"/>
      <c r="I240" s="8"/>
    </row>
    <row r="241" spans="1:9">
      <c r="A241" s="8"/>
      <c r="B241" s="8"/>
      <c r="C241" s="8"/>
      <c r="D241" s="8"/>
      <c r="E241" s="8"/>
      <c r="F241" s="8"/>
      <c r="G241" s="8"/>
      <c r="I241" s="8"/>
    </row>
    <row r="242" spans="1:9">
      <c r="A242" s="8"/>
      <c r="B242" s="8"/>
      <c r="C242" s="8"/>
      <c r="D242" s="8"/>
      <c r="E242" s="8"/>
      <c r="F242" s="8"/>
      <c r="G242" s="8"/>
      <c r="I242" s="8"/>
    </row>
    <row r="243" spans="1:9">
      <c r="A243" s="8"/>
      <c r="B243" s="8"/>
      <c r="C243" s="8"/>
      <c r="D243" s="8"/>
      <c r="E243" s="8"/>
      <c r="F243" s="8"/>
      <c r="G243" s="8"/>
      <c r="I243" s="8"/>
    </row>
    <row r="244" spans="1:9">
      <c r="A244" s="8"/>
      <c r="B244" s="8"/>
      <c r="C244" s="8"/>
      <c r="D244" s="8"/>
      <c r="E244" s="8"/>
      <c r="F244" s="8"/>
      <c r="G244" s="8"/>
      <c r="I244" s="8"/>
    </row>
    <row r="245" spans="1:9">
      <c r="A245" s="8"/>
      <c r="B245" s="8"/>
      <c r="C245" s="8"/>
      <c r="D245" s="8"/>
      <c r="E245" s="8"/>
      <c r="F245" s="8"/>
      <c r="G245" s="8"/>
      <c r="I245" s="8"/>
    </row>
    <row r="246" spans="1:9">
      <c r="A246" s="8"/>
      <c r="B246" s="8"/>
      <c r="C246" s="8"/>
      <c r="D246" s="8"/>
      <c r="E246" s="8"/>
      <c r="F246" s="8"/>
      <c r="G246" s="8"/>
      <c r="I246" s="8"/>
    </row>
    <row r="247" spans="1:9">
      <c r="A247" s="8"/>
      <c r="B247" s="8"/>
      <c r="C247" s="8"/>
      <c r="D247" s="8"/>
      <c r="E247" s="8"/>
      <c r="F247" s="8"/>
      <c r="G247" s="8"/>
      <c r="I247" s="8"/>
    </row>
    <row r="248" spans="1:9">
      <c r="A248" s="8"/>
      <c r="B248" s="8"/>
      <c r="C248" s="8"/>
      <c r="D248" s="8"/>
      <c r="E248" s="8"/>
      <c r="F248" s="8"/>
      <c r="G248" s="8"/>
      <c r="I248" s="8"/>
    </row>
    <row r="249" spans="1:9">
      <c r="A249" s="8"/>
      <c r="B249" s="8"/>
      <c r="C249" s="8"/>
      <c r="D249" s="8"/>
      <c r="E249" s="8"/>
      <c r="F249" s="8"/>
      <c r="G249" s="8"/>
      <c r="I249" s="8"/>
    </row>
    <row r="250" spans="1:9">
      <c r="A250" s="8"/>
      <c r="B250" s="8"/>
      <c r="C250" s="8"/>
      <c r="D250" s="8"/>
      <c r="E250" s="8"/>
      <c r="F250" s="8"/>
      <c r="G250" s="8"/>
      <c r="I250" s="8"/>
    </row>
    <row r="251" spans="1:9">
      <c r="A251" s="8"/>
      <c r="B251" s="8"/>
      <c r="C251" s="8"/>
      <c r="D251" s="8"/>
      <c r="E251" s="8"/>
      <c r="F251" s="8"/>
      <c r="G251" s="8"/>
      <c r="I251" s="8"/>
    </row>
    <row r="252" spans="1:9">
      <c r="A252" s="8"/>
      <c r="B252" s="8"/>
      <c r="C252" s="8"/>
      <c r="D252" s="8"/>
      <c r="E252" s="8"/>
      <c r="F252" s="8"/>
      <c r="G252" s="8"/>
      <c r="I252" s="8"/>
    </row>
    <row r="253" spans="1:9">
      <c r="A253" s="8"/>
      <c r="B253" s="8"/>
      <c r="C253" s="8"/>
      <c r="D253" s="8"/>
      <c r="E253" s="8"/>
      <c r="F253" s="8"/>
      <c r="G253" s="8"/>
      <c r="I253" s="8"/>
    </row>
    <row r="254" spans="1:9">
      <c r="A254" s="8"/>
      <c r="B254" s="8"/>
      <c r="C254" s="8"/>
      <c r="D254" s="8"/>
      <c r="E254" s="8"/>
      <c r="F254" s="8"/>
      <c r="G254" s="8"/>
      <c r="I254" s="8"/>
    </row>
    <row r="255" spans="1:9">
      <c r="A255" s="8"/>
      <c r="B255" s="8"/>
      <c r="C255" s="8"/>
      <c r="D255" s="8"/>
      <c r="E255" s="8"/>
      <c r="F255" s="8"/>
      <c r="G255" s="8"/>
      <c r="I255" s="8"/>
    </row>
    <row r="256" spans="1:9">
      <c r="A256" s="8"/>
      <c r="B256" s="8"/>
      <c r="C256" s="8"/>
      <c r="D256" s="8"/>
      <c r="E256" s="8"/>
      <c r="F256" s="8"/>
      <c r="G256" s="8"/>
      <c r="I256" s="8"/>
    </row>
    <row r="257" spans="1:9">
      <c r="A257" s="8"/>
      <c r="B257" s="8"/>
      <c r="C257" s="8"/>
      <c r="D257" s="8"/>
      <c r="E257" s="8"/>
      <c r="F257" s="8"/>
      <c r="G257" s="8"/>
      <c r="I257" s="8"/>
    </row>
    <row r="258" spans="1:9">
      <c r="A258" s="8"/>
      <c r="B258" s="8"/>
      <c r="C258" s="8"/>
      <c r="D258" s="8"/>
      <c r="E258" s="8"/>
      <c r="F258" s="8"/>
      <c r="G258" s="8"/>
      <c r="I258" s="8"/>
    </row>
    <row r="259" spans="1:9">
      <c r="A259" s="8"/>
      <c r="B259" s="8"/>
      <c r="C259" s="8"/>
      <c r="D259" s="8"/>
      <c r="E259" s="8"/>
      <c r="F259" s="8"/>
      <c r="G259" s="8"/>
      <c r="I259" s="8"/>
    </row>
    <row r="260" spans="1:9">
      <c r="A260" s="8"/>
      <c r="B260" s="8"/>
      <c r="C260" s="8"/>
      <c r="D260" s="8"/>
      <c r="E260" s="8"/>
      <c r="F260" s="8"/>
      <c r="G260" s="8"/>
      <c r="I260" s="8"/>
    </row>
    <row r="261" spans="1:9">
      <c r="A261" s="8"/>
      <c r="B261" s="8"/>
      <c r="C261" s="8"/>
      <c r="D261" s="8"/>
      <c r="E261" s="8"/>
      <c r="F261" s="8"/>
      <c r="G261" s="8"/>
      <c r="I261" s="8"/>
    </row>
    <row r="262" spans="1:9">
      <c r="A262" s="8"/>
      <c r="B262" s="8"/>
      <c r="C262" s="8"/>
      <c r="D262" s="8"/>
      <c r="E262" s="8"/>
      <c r="F262" s="8"/>
      <c r="G262" s="8"/>
      <c r="I262" s="8"/>
    </row>
    <row r="263" spans="1:9">
      <c r="A263" s="8"/>
      <c r="B263" s="8"/>
      <c r="C263" s="8"/>
      <c r="D263" s="8"/>
      <c r="E263" s="8"/>
      <c r="F263" s="8"/>
      <c r="G263" s="8"/>
      <c r="I263" s="8"/>
    </row>
    <row r="264" spans="1:9">
      <c r="A264" s="8"/>
      <c r="B264" s="8"/>
      <c r="C264" s="8"/>
      <c r="D264" s="8"/>
      <c r="E264" s="8"/>
      <c r="F264" s="8"/>
      <c r="G264" s="8"/>
      <c r="I264" s="8"/>
    </row>
    <row r="265" spans="1:9">
      <c r="A265" s="8"/>
      <c r="B265" s="8"/>
      <c r="C265" s="8"/>
      <c r="D265" s="8"/>
      <c r="E265" s="8"/>
      <c r="F265" s="8"/>
      <c r="G265" s="8"/>
      <c r="I265" s="8"/>
    </row>
    <row r="266" spans="1:9">
      <c r="A266" s="8"/>
      <c r="B266" s="8"/>
      <c r="C266" s="8"/>
      <c r="D266" s="8"/>
      <c r="E266" s="8"/>
      <c r="F266" s="8"/>
      <c r="G266" s="8"/>
      <c r="I266" s="8"/>
    </row>
    <row r="267" spans="1:9">
      <c r="A267" s="8"/>
      <c r="B267" s="8"/>
      <c r="C267" s="8"/>
      <c r="D267" s="8"/>
      <c r="E267" s="8"/>
      <c r="F267" s="8"/>
      <c r="G267" s="8"/>
      <c r="I267" s="8"/>
    </row>
    <row r="268" spans="1:9">
      <c r="A268" s="8"/>
      <c r="B268" s="8"/>
      <c r="C268" s="8"/>
      <c r="D268" s="8"/>
      <c r="E268" s="8"/>
      <c r="F268" s="8"/>
      <c r="G268" s="8"/>
      <c r="I268" s="8"/>
    </row>
    <row r="269" spans="1:9">
      <c r="A269" s="8"/>
      <c r="B269" s="8"/>
      <c r="C269" s="8"/>
      <c r="D269" s="8"/>
      <c r="E269" s="8"/>
      <c r="F269" s="8"/>
      <c r="G269" s="8"/>
      <c r="I269" s="8"/>
    </row>
    <row r="270" spans="1:9">
      <c r="A270" s="8"/>
      <c r="B270" s="8"/>
      <c r="C270" s="8"/>
      <c r="D270" s="8"/>
      <c r="E270" s="8"/>
      <c r="F270" s="8"/>
      <c r="G270" s="8"/>
      <c r="I270" s="8"/>
    </row>
    <row r="271" spans="1:9">
      <c r="A271" s="8"/>
      <c r="B271" s="8"/>
      <c r="C271" s="8"/>
      <c r="D271" s="8"/>
      <c r="E271" s="8"/>
      <c r="F271" s="8"/>
      <c r="G271" s="8"/>
      <c r="I271" s="8"/>
    </row>
    <row r="272" spans="1:9">
      <c r="A272" s="8"/>
      <c r="B272" s="8"/>
      <c r="C272" s="8"/>
      <c r="D272" s="8"/>
      <c r="E272" s="8"/>
      <c r="F272" s="8"/>
      <c r="G272" s="8"/>
      <c r="I272" s="8"/>
    </row>
    <row r="273" spans="1:9">
      <c r="A273" s="8"/>
      <c r="B273" s="8"/>
      <c r="C273" s="8"/>
      <c r="D273" s="8"/>
      <c r="E273" s="8"/>
      <c r="F273" s="8"/>
      <c r="G273" s="8"/>
      <c r="I273" s="8"/>
    </row>
    <row r="274" spans="1:9">
      <c r="A274" s="8"/>
      <c r="B274" s="8"/>
      <c r="C274" s="8"/>
      <c r="D274" s="8"/>
      <c r="E274" s="8"/>
      <c r="F274" s="8"/>
      <c r="G274" s="8"/>
      <c r="I274" s="8"/>
    </row>
    <row r="275" spans="1:9">
      <c r="A275" s="8"/>
      <c r="B275" s="8"/>
      <c r="C275" s="8"/>
      <c r="D275" s="8"/>
      <c r="E275" s="8"/>
      <c r="F275" s="8"/>
      <c r="G275" s="8"/>
      <c r="I275" s="8"/>
    </row>
    <row r="276" spans="1:9">
      <c r="A276" s="8"/>
      <c r="B276" s="8"/>
      <c r="C276" s="8"/>
      <c r="D276" s="8"/>
      <c r="E276" s="8"/>
      <c r="F276" s="8"/>
      <c r="G276" s="8"/>
      <c r="I276" s="8"/>
    </row>
    <row r="277" spans="1:9">
      <c r="A277" s="8"/>
      <c r="B277" s="8"/>
      <c r="C277" s="8"/>
      <c r="D277" s="8"/>
      <c r="E277" s="8"/>
      <c r="F277" s="8"/>
      <c r="G277" s="8"/>
      <c r="I277" s="8"/>
    </row>
  </sheetData>
  <mergeCells count="26">
    <mergeCell ref="A1:I1"/>
    <mergeCell ref="A3:I3"/>
    <mergeCell ref="A4:I4"/>
    <mergeCell ref="C6:I6"/>
    <mergeCell ref="C7:I7"/>
    <mergeCell ref="C19:D19"/>
    <mergeCell ref="C32:D32"/>
    <mergeCell ref="A13:D13"/>
    <mergeCell ref="H15:H16"/>
    <mergeCell ref="I15:I16"/>
    <mergeCell ref="C44:D44"/>
    <mergeCell ref="E15:E16"/>
    <mergeCell ref="B72:C72"/>
    <mergeCell ref="A68:H68"/>
    <mergeCell ref="C8:I8"/>
    <mergeCell ref="A15:A16"/>
    <mergeCell ref="B15:B16"/>
    <mergeCell ref="F15:F16"/>
    <mergeCell ref="G15:G16"/>
    <mergeCell ref="C9:I9"/>
    <mergeCell ref="C17:D17"/>
    <mergeCell ref="C59:D59"/>
    <mergeCell ref="C66:D66"/>
    <mergeCell ref="C67:D67"/>
    <mergeCell ref="C15:D16"/>
    <mergeCell ref="C18:D18"/>
  </mergeCells>
  <printOptions horizontalCentered="1"/>
  <pageMargins left="1.1811023622047245" right="0.59055118110236227" top="0.78740157480314965" bottom="0.78740157480314965" header="0.31496062992125984" footer="0.39370078740157483"/>
  <pageSetup paperSize="9" scale="51" fitToHeight="0" orientation="portrait" blackAndWhite="1" r:id="rId1"/>
  <headerFooter>
    <oddFooter>&amp;R&amp;"Times New Roman,Regular"&amp;10&amp;P. lpp. no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34"/>
  <sheetViews>
    <sheetView showZeros="0" zoomScale="85" zoomScaleNormal="85" workbookViewId="0">
      <selection activeCell="D22" sqref="D22"/>
    </sheetView>
  </sheetViews>
  <sheetFormatPr defaultColWidth="9.140625" defaultRowHeight="15" outlineLevelRow="1"/>
  <cols>
    <col min="1" max="2" width="8.7109375" style="3" customWidth="1"/>
    <col min="3" max="3" width="44.5703125" style="3" customWidth="1"/>
    <col min="4" max="4" width="18.7109375" style="3" customWidth="1"/>
    <col min="5" max="6" width="9.7109375" style="3" customWidth="1"/>
    <col min="7" max="7" width="19.5703125" style="3" customWidth="1"/>
    <col min="8" max="8" width="17" style="3" customWidth="1"/>
    <col min="9" max="16384" width="9.140625" style="3"/>
  </cols>
  <sheetData>
    <row r="1" spans="1:8" ht="20.25">
      <c r="A1" s="561" t="str">
        <f>"Lokālā tāme Nr. "&amp;KOPS3!B41</f>
        <v>Lokālā tāme Nr. 2-7</v>
      </c>
      <c r="B1" s="561"/>
      <c r="C1" s="561"/>
      <c r="D1" s="561"/>
      <c r="E1" s="561"/>
      <c r="F1" s="561"/>
      <c r="G1" s="561"/>
      <c r="H1" s="561"/>
    </row>
    <row r="3" spans="1:8" ht="20.25">
      <c r="A3" s="589" t="str">
        <f>KOPS3!C41</f>
        <v>Vadības automatikas sistēma</v>
      </c>
      <c r="B3" s="589"/>
      <c r="C3" s="589"/>
      <c r="D3" s="599"/>
      <c r="E3" s="589"/>
      <c r="F3" s="589"/>
      <c r="G3" s="589"/>
      <c r="H3" s="589"/>
    </row>
    <row r="4" spans="1:8">
      <c r="A4" s="579" t="s">
        <v>0</v>
      </c>
      <c r="B4" s="579"/>
      <c r="C4" s="579"/>
      <c r="D4" s="579"/>
      <c r="E4" s="579"/>
      <c r="F4" s="579"/>
      <c r="G4" s="579"/>
      <c r="H4" s="579"/>
    </row>
    <row r="5" spans="1:8">
      <c r="A5" s="8"/>
      <c r="B5" s="8"/>
      <c r="C5" s="8"/>
      <c r="D5" s="8"/>
      <c r="E5" s="8"/>
      <c r="F5" s="8"/>
      <c r="G5" s="8"/>
      <c r="H5" s="8"/>
    </row>
    <row r="6" spans="1:8">
      <c r="A6" s="8" t="s">
        <v>1</v>
      </c>
      <c r="B6" s="8"/>
      <c r="C6" s="562" t="str">
        <f>KOPS3!C12</f>
        <v>Jauna skolas ēka Ādažos III.kārta</v>
      </c>
      <c r="D6" s="600"/>
      <c r="E6" s="562"/>
      <c r="F6" s="562"/>
      <c r="G6" s="562"/>
      <c r="H6" s="562"/>
    </row>
    <row r="7" spans="1:8">
      <c r="A7" s="8" t="s">
        <v>2</v>
      </c>
      <c r="B7" s="8"/>
      <c r="C7" s="562" t="str">
        <f>KOPS3!C13</f>
        <v xml:space="preserve">Jauna skolas ēka Ādažos </v>
      </c>
      <c r="D7" s="600"/>
      <c r="E7" s="562"/>
      <c r="F7" s="562"/>
      <c r="G7" s="562"/>
      <c r="H7" s="562"/>
    </row>
    <row r="8" spans="1:8">
      <c r="A8" s="8" t="s">
        <v>3</v>
      </c>
      <c r="B8" s="8"/>
      <c r="C8" s="562" t="str">
        <f>KOPS3!C14</f>
        <v>Attekas iela 16, Ādaži, Ādažu novads</v>
      </c>
      <c r="D8" s="600"/>
      <c r="E8" s="562"/>
      <c r="F8" s="562"/>
      <c r="G8" s="562"/>
      <c r="H8" s="562"/>
    </row>
    <row r="9" spans="1:8">
      <c r="A9" s="8" t="s">
        <v>4</v>
      </c>
      <c r="B9" s="8"/>
      <c r="C9" s="562" t="str">
        <f>KOPS3!C15</f>
        <v>16-26</v>
      </c>
      <c r="D9" s="600"/>
      <c r="E9" s="562"/>
      <c r="F9" s="562"/>
      <c r="G9" s="562"/>
      <c r="H9" s="562"/>
    </row>
    <row r="10" spans="1:8">
      <c r="A10" s="8"/>
      <c r="B10" s="8"/>
      <c r="C10" s="8"/>
      <c r="D10" s="8"/>
      <c r="E10" s="8"/>
      <c r="F10" s="8"/>
      <c r="G10" s="8"/>
    </row>
    <row r="11" spans="1:8">
      <c r="A11" s="8" t="s">
        <v>169</v>
      </c>
      <c r="B11" s="8"/>
      <c r="C11" s="8"/>
      <c r="D11" s="8"/>
      <c r="E11" s="8"/>
      <c r="F11" s="8"/>
      <c r="G11" s="8"/>
    </row>
    <row r="12" spans="1:8">
      <c r="A12" s="8" t="s">
        <v>772</v>
      </c>
      <c r="B12" s="8"/>
      <c r="C12" s="8"/>
      <c r="D12" s="8"/>
      <c r="E12" s="36"/>
      <c r="F12" s="8"/>
      <c r="G12" s="8"/>
      <c r="H12" s="8"/>
    </row>
    <row r="13" spans="1:8">
      <c r="A13" s="581" t="str">
        <f>KOPS3!F21</f>
        <v>Tāme sastādīta 2017.gada 29. septembrī</v>
      </c>
      <c r="B13" s="581"/>
      <c r="C13" s="581"/>
      <c r="D13" s="581"/>
      <c r="E13" s="581"/>
      <c r="F13" s="8"/>
      <c r="G13" s="8"/>
    </row>
    <row r="15" spans="1:8" ht="15" customHeight="1">
      <c r="A15" s="582" t="s">
        <v>5</v>
      </c>
      <c r="B15" s="582" t="s">
        <v>6</v>
      </c>
      <c r="C15" s="594" t="s">
        <v>711</v>
      </c>
      <c r="D15" s="595" t="s">
        <v>780</v>
      </c>
      <c r="E15" s="574" t="s">
        <v>7</v>
      </c>
      <c r="F15" s="574" t="s">
        <v>8</v>
      </c>
      <c r="G15" s="598" t="s">
        <v>773</v>
      </c>
      <c r="H15" s="598" t="s">
        <v>774</v>
      </c>
    </row>
    <row r="16" spans="1:8">
      <c r="A16" s="582"/>
      <c r="B16" s="582"/>
      <c r="C16" s="594"/>
      <c r="D16" s="596"/>
      <c r="E16" s="574"/>
      <c r="F16" s="574"/>
      <c r="G16" s="575"/>
      <c r="H16" s="575"/>
    </row>
    <row r="17" spans="1:8" ht="15.75" thickBot="1">
      <c r="A17" s="37">
        <v>1</v>
      </c>
      <c r="B17" s="37">
        <v>2</v>
      </c>
      <c r="C17" s="38" t="s">
        <v>63</v>
      </c>
      <c r="D17" s="38"/>
      <c r="E17" s="37" t="s">
        <v>64</v>
      </c>
      <c r="F17" s="39">
        <v>5</v>
      </c>
      <c r="G17" s="39">
        <v>6</v>
      </c>
      <c r="H17" s="39">
        <v>7</v>
      </c>
    </row>
    <row r="18" spans="1:8" s="103" customFormat="1" ht="15.75" thickTop="1">
      <c r="A18" s="115"/>
      <c r="B18" s="85"/>
      <c r="C18" s="116" t="s">
        <v>159</v>
      </c>
      <c r="D18" s="536"/>
      <c r="E18" s="117"/>
      <c r="F18" s="118"/>
      <c r="G18" s="89"/>
      <c r="H18" s="89"/>
    </row>
    <row r="19" spans="1:8" s="103" customFormat="1">
      <c r="A19" s="115">
        <v>1</v>
      </c>
      <c r="B19" s="46" t="s">
        <v>724</v>
      </c>
      <c r="C19" s="119" t="s">
        <v>736</v>
      </c>
      <c r="D19" s="508" t="s">
        <v>779</v>
      </c>
      <c r="E19" s="117" t="s">
        <v>74</v>
      </c>
      <c r="F19" s="118">
        <v>220</v>
      </c>
      <c r="G19" s="89"/>
      <c r="H19" s="89"/>
    </row>
    <row r="20" spans="1:8" s="103" customFormat="1">
      <c r="A20" s="115">
        <f t="shared" ref="A20:A24" si="0">A19+1</f>
        <v>2</v>
      </c>
      <c r="B20" s="46" t="s">
        <v>724</v>
      </c>
      <c r="C20" s="119" t="s">
        <v>737</v>
      </c>
      <c r="D20" s="508" t="s">
        <v>779</v>
      </c>
      <c r="E20" s="117" t="s">
        <v>74</v>
      </c>
      <c r="F20" s="118">
        <v>200</v>
      </c>
      <c r="G20" s="89"/>
      <c r="H20" s="89"/>
    </row>
    <row r="21" spans="1:8" s="103" customFormat="1">
      <c r="A21" s="115">
        <f t="shared" si="0"/>
        <v>3</v>
      </c>
      <c r="B21" s="46" t="s">
        <v>724</v>
      </c>
      <c r="C21" s="119" t="s">
        <v>738</v>
      </c>
      <c r="D21" s="508" t="s">
        <v>779</v>
      </c>
      <c r="E21" s="117" t="s">
        <v>74</v>
      </c>
      <c r="F21" s="118">
        <v>10</v>
      </c>
      <c r="G21" s="89"/>
      <c r="H21" s="89"/>
    </row>
    <row r="22" spans="1:8" s="103" customFormat="1">
      <c r="A22" s="115">
        <f t="shared" si="0"/>
        <v>4</v>
      </c>
      <c r="B22" s="46" t="s">
        <v>724</v>
      </c>
      <c r="C22" s="119" t="s">
        <v>526</v>
      </c>
      <c r="D22" s="508"/>
      <c r="E22" s="117" t="s">
        <v>73</v>
      </c>
      <c r="F22" s="120">
        <v>1</v>
      </c>
      <c r="G22" s="89"/>
      <c r="H22" s="89"/>
    </row>
    <row r="23" spans="1:8" s="103" customFormat="1">
      <c r="A23" s="115">
        <f t="shared" si="0"/>
        <v>5</v>
      </c>
      <c r="B23" s="46" t="s">
        <v>724</v>
      </c>
      <c r="C23" s="119" t="s">
        <v>527</v>
      </c>
      <c r="D23" s="508"/>
      <c r="E23" s="117" t="s">
        <v>73</v>
      </c>
      <c r="F23" s="120">
        <v>1</v>
      </c>
      <c r="G23" s="89"/>
      <c r="H23" s="89"/>
    </row>
    <row r="24" spans="1:8" s="103" customFormat="1">
      <c r="A24" s="115">
        <f t="shared" si="0"/>
        <v>6</v>
      </c>
      <c r="B24" s="46" t="s">
        <v>724</v>
      </c>
      <c r="C24" s="119" t="s">
        <v>528</v>
      </c>
      <c r="D24" s="508"/>
      <c r="E24" s="117" t="s">
        <v>73</v>
      </c>
      <c r="F24" s="120">
        <v>1</v>
      </c>
      <c r="G24" s="89"/>
      <c r="H24" s="89"/>
    </row>
    <row r="25" spans="1:8" ht="15.75" thickBot="1">
      <c r="A25" s="15"/>
      <c r="B25" s="53"/>
      <c r="C25" s="121"/>
      <c r="D25" s="327"/>
      <c r="E25" s="15"/>
      <c r="F25" s="15"/>
      <c r="G25" s="18"/>
      <c r="H25" s="18"/>
    </row>
    <row r="26" spans="1:8" ht="15.75" thickTop="1">
      <c r="A26" s="19"/>
      <c r="B26" s="19"/>
      <c r="C26" s="71"/>
      <c r="D26" s="71"/>
      <c r="E26" s="72"/>
      <c r="F26" s="73"/>
      <c r="G26" s="21"/>
      <c r="H26" s="21"/>
    </row>
    <row r="27" spans="1:8">
      <c r="A27" s="604" t="s">
        <v>9</v>
      </c>
      <c r="B27" s="605"/>
      <c r="C27" s="605"/>
      <c r="D27" s="593"/>
      <c r="E27" s="605"/>
      <c r="F27" s="605"/>
      <c r="G27" s="605"/>
      <c r="H27" s="122">
        <f>SUM(H18:H26)</f>
        <v>0</v>
      </c>
    </row>
    <row r="28" spans="1:8" outlineLevel="1">
      <c r="A28" s="8"/>
      <c r="B28" s="8"/>
      <c r="C28" s="8"/>
      <c r="D28" s="8"/>
      <c r="E28" s="8"/>
      <c r="F28" s="8"/>
      <c r="G28" s="8"/>
      <c r="H28" s="8"/>
    </row>
    <row r="29" spans="1:8" outlineLevel="1">
      <c r="E29" s="8"/>
      <c r="F29" s="8"/>
      <c r="H29" s="78"/>
    </row>
    <row r="30" spans="1:8" outlineLevel="1">
      <c r="A30" s="3" t="str">
        <f>"Sastādīja: "&amp;KOPS3!$B$63</f>
        <v>Sastādīja: _________________ Olga  Jasāne /29.09.2017./</v>
      </c>
      <c r="E30" s="80"/>
      <c r="F30" s="81"/>
      <c r="H30" s="96"/>
    </row>
    <row r="31" spans="1:8" outlineLevel="1">
      <c r="B31" s="566" t="s">
        <v>13</v>
      </c>
      <c r="C31" s="566"/>
      <c r="D31" s="496"/>
      <c r="E31" s="33"/>
      <c r="F31" s="33"/>
      <c r="H31" s="96"/>
    </row>
    <row r="32" spans="1:8" outlineLevel="1">
      <c r="A32" s="8"/>
      <c r="B32" s="80"/>
      <c r="C32" s="7"/>
      <c r="D32" s="497"/>
      <c r="E32" s="8"/>
    </row>
    <row r="33" spans="1:8">
      <c r="A33" s="79" t="str">
        <f>"Pārbaudīja: "&amp;KOPS3!$F$63</f>
        <v>Pārbaudīja: _________________ Aleksejs Providenko /29.09.2017./</v>
      </c>
      <c r="B33" s="82"/>
      <c r="C33" s="81"/>
      <c r="D33" s="81"/>
      <c r="E33" s="81"/>
      <c r="F33" s="81"/>
      <c r="H33" s="8"/>
    </row>
    <row r="34" spans="1:8">
      <c r="A34" s="8"/>
      <c r="B34" s="7" t="s">
        <v>13</v>
      </c>
      <c r="C34" s="33"/>
      <c r="D34" s="496"/>
      <c r="E34" s="33"/>
      <c r="F34" s="33"/>
      <c r="H34" s="8"/>
    </row>
    <row r="35" spans="1:8">
      <c r="A35" s="8" t="str">
        <f>"Sertifikāta Nr.: "&amp;KOPS3!$F$65</f>
        <v>Sertifikāta Nr.: 5-00770</v>
      </c>
      <c r="B35" s="36"/>
      <c r="E35" s="8"/>
      <c r="H35" s="8"/>
    </row>
    <row r="36" spans="1:8">
      <c r="A36" s="8"/>
      <c r="B36" s="8"/>
      <c r="C36" s="8"/>
      <c r="D36" s="8"/>
      <c r="E36" s="8"/>
      <c r="F36" s="8"/>
      <c r="G36" s="8"/>
      <c r="H36" s="8"/>
    </row>
    <row r="37" spans="1:8">
      <c r="A37" s="8"/>
      <c r="B37" s="8"/>
      <c r="C37" s="8"/>
      <c r="D37" s="8"/>
      <c r="E37" s="8"/>
      <c r="F37" s="8"/>
      <c r="G37" s="8"/>
      <c r="H37" s="8"/>
    </row>
    <row r="38" spans="1:8">
      <c r="A38" s="8"/>
      <c r="B38" s="8"/>
      <c r="C38" s="8"/>
      <c r="D38" s="8"/>
      <c r="E38" s="8"/>
      <c r="F38" s="8"/>
      <c r="G38" s="8"/>
      <c r="H38" s="8"/>
    </row>
    <row r="39" spans="1:8">
      <c r="A39" s="8"/>
      <c r="B39" s="8"/>
      <c r="C39" s="8"/>
      <c r="D39" s="8"/>
      <c r="E39" s="8"/>
      <c r="F39" s="8"/>
      <c r="G39" s="8"/>
      <c r="H39" s="8"/>
    </row>
    <row r="40" spans="1:8">
      <c r="A40" s="8"/>
      <c r="B40" s="8"/>
      <c r="C40" s="8"/>
      <c r="D40" s="8"/>
      <c r="E40" s="8"/>
      <c r="F40" s="8"/>
      <c r="G40" s="8"/>
      <c r="H40" s="8"/>
    </row>
    <row r="41" spans="1:8">
      <c r="A41" s="8"/>
      <c r="B41" s="8"/>
      <c r="C41" s="8"/>
      <c r="D41" s="8"/>
      <c r="E41" s="8"/>
      <c r="F41" s="8"/>
      <c r="G41" s="8"/>
      <c r="H41" s="8"/>
    </row>
    <row r="42" spans="1:8">
      <c r="A42" s="8"/>
      <c r="B42" s="8"/>
      <c r="C42" s="8"/>
      <c r="D42" s="8"/>
      <c r="E42" s="8"/>
      <c r="F42" s="8"/>
      <c r="G42" s="8"/>
      <c r="H42" s="8"/>
    </row>
    <row r="43" spans="1:8">
      <c r="A43" s="8"/>
      <c r="B43" s="8"/>
      <c r="C43" s="8"/>
      <c r="D43" s="8"/>
      <c r="E43" s="8"/>
      <c r="F43" s="8"/>
      <c r="G43" s="8"/>
      <c r="H43" s="8"/>
    </row>
    <row r="44" spans="1:8">
      <c r="A44" s="8"/>
      <c r="B44" s="8"/>
      <c r="C44" s="8"/>
      <c r="D44" s="8"/>
      <c r="E44" s="8"/>
      <c r="F44" s="8"/>
      <c r="G44" s="8"/>
      <c r="H44" s="8"/>
    </row>
    <row r="45" spans="1:8">
      <c r="A45" s="8"/>
      <c r="B45" s="8"/>
      <c r="C45" s="8"/>
      <c r="D45" s="8"/>
      <c r="E45" s="8"/>
      <c r="F45" s="8"/>
      <c r="G45" s="8"/>
      <c r="H45" s="8"/>
    </row>
    <row r="46" spans="1:8">
      <c r="A46" s="8"/>
      <c r="B46" s="8"/>
      <c r="C46" s="8"/>
      <c r="D46" s="8"/>
      <c r="E46" s="8"/>
      <c r="F46" s="8"/>
      <c r="G46" s="8"/>
      <c r="H46" s="8"/>
    </row>
    <row r="47" spans="1:8">
      <c r="A47" s="8"/>
      <c r="B47" s="8"/>
      <c r="C47" s="8"/>
      <c r="D47" s="8"/>
      <c r="E47" s="8"/>
      <c r="F47" s="8"/>
      <c r="G47" s="8"/>
      <c r="H47" s="8"/>
    </row>
    <row r="48" spans="1:8">
      <c r="A48" s="8"/>
      <c r="B48" s="8"/>
      <c r="C48" s="8"/>
      <c r="D48" s="8"/>
      <c r="E48" s="8"/>
      <c r="F48" s="8"/>
      <c r="G48" s="8"/>
      <c r="H48" s="8"/>
    </row>
    <row r="49" spans="1:8">
      <c r="A49" s="8"/>
      <c r="B49" s="8"/>
      <c r="C49" s="8"/>
      <c r="D49" s="8"/>
      <c r="E49" s="8"/>
      <c r="F49" s="8"/>
      <c r="G49" s="8"/>
      <c r="H49" s="8"/>
    </row>
    <row r="50" spans="1:8">
      <c r="A50" s="8"/>
      <c r="B50" s="8"/>
      <c r="C50" s="8"/>
      <c r="D50" s="8"/>
      <c r="E50" s="8"/>
      <c r="F50" s="8"/>
      <c r="G50" s="8"/>
      <c r="H50" s="8"/>
    </row>
    <row r="51" spans="1:8">
      <c r="A51" s="8"/>
      <c r="B51" s="8"/>
      <c r="C51" s="8"/>
      <c r="D51" s="8"/>
      <c r="E51" s="8"/>
      <c r="F51" s="8"/>
      <c r="G51" s="8"/>
      <c r="H51" s="8"/>
    </row>
    <row r="52" spans="1:8">
      <c r="A52" s="8"/>
      <c r="B52" s="8"/>
      <c r="C52" s="8"/>
      <c r="D52" s="8"/>
      <c r="E52" s="8"/>
      <c r="F52" s="8"/>
      <c r="G52" s="8"/>
      <c r="H52" s="8"/>
    </row>
    <row r="53" spans="1:8">
      <c r="A53" s="8"/>
      <c r="B53" s="8"/>
      <c r="C53" s="8"/>
      <c r="D53" s="8"/>
      <c r="E53" s="8"/>
      <c r="F53" s="8"/>
      <c r="G53" s="8"/>
      <c r="H53" s="8"/>
    </row>
    <row r="54" spans="1:8">
      <c r="A54" s="8"/>
      <c r="B54" s="8"/>
      <c r="C54" s="8"/>
      <c r="D54" s="8"/>
      <c r="E54" s="8"/>
      <c r="F54" s="8"/>
      <c r="G54" s="8"/>
      <c r="H54" s="8"/>
    </row>
    <row r="55" spans="1:8">
      <c r="A55" s="8"/>
      <c r="B55" s="8"/>
      <c r="C55" s="8"/>
      <c r="D55" s="8"/>
      <c r="E55" s="8"/>
      <c r="F55" s="8"/>
      <c r="G55" s="8"/>
      <c r="H55" s="8"/>
    </row>
    <row r="56" spans="1:8">
      <c r="A56" s="8"/>
      <c r="B56" s="8"/>
      <c r="C56" s="8"/>
      <c r="D56" s="8"/>
      <c r="E56" s="8"/>
      <c r="F56" s="8"/>
      <c r="G56" s="8"/>
      <c r="H56" s="8"/>
    </row>
    <row r="57" spans="1:8">
      <c r="A57" s="8"/>
      <c r="B57" s="8"/>
      <c r="C57" s="8"/>
      <c r="D57" s="8"/>
      <c r="E57" s="8"/>
      <c r="F57" s="8"/>
      <c r="G57" s="8"/>
      <c r="H57" s="8"/>
    </row>
    <row r="58" spans="1:8">
      <c r="A58" s="8"/>
      <c r="B58" s="8"/>
      <c r="C58" s="8"/>
      <c r="D58" s="8"/>
      <c r="E58" s="8"/>
      <c r="F58" s="8"/>
      <c r="G58" s="8"/>
      <c r="H58" s="8"/>
    </row>
    <row r="59" spans="1:8">
      <c r="A59" s="8"/>
      <c r="B59" s="8"/>
      <c r="C59" s="8"/>
      <c r="D59" s="8"/>
      <c r="E59" s="8"/>
      <c r="F59" s="8"/>
      <c r="G59" s="8"/>
      <c r="H59" s="8"/>
    </row>
    <row r="60" spans="1:8">
      <c r="A60" s="8"/>
      <c r="B60" s="8"/>
      <c r="C60" s="8"/>
      <c r="D60" s="8"/>
      <c r="E60" s="8"/>
      <c r="F60" s="8"/>
      <c r="G60" s="8"/>
      <c r="H60" s="8"/>
    </row>
    <row r="61" spans="1:8">
      <c r="A61" s="8"/>
      <c r="B61" s="8"/>
      <c r="C61" s="8"/>
      <c r="D61" s="8"/>
      <c r="E61" s="8"/>
      <c r="F61" s="8"/>
      <c r="G61" s="8"/>
      <c r="H61" s="8"/>
    </row>
    <row r="62" spans="1:8">
      <c r="A62" s="8"/>
      <c r="B62" s="8"/>
      <c r="C62" s="8"/>
      <c r="D62" s="8"/>
      <c r="E62" s="8"/>
      <c r="F62" s="8"/>
      <c r="G62" s="8"/>
      <c r="H62" s="8"/>
    </row>
    <row r="63" spans="1:8">
      <c r="A63" s="8"/>
      <c r="B63" s="8"/>
      <c r="C63" s="8"/>
      <c r="D63" s="8"/>
      <c r="E63" s="8"/>
      <c r="F63" s="8"/>
      <c r="G63" s="8"/>
      <c r="H63" s="8"/>
    </row>
    <row r="64" spans="1:8">
      <c r="A64" s="8"/>
      <c r="B64" s="8"/>
      <c r="C64" s="8"/>
      <c r="D64" s="8"/>
      <c r="E64" s="8"/>
      <c r="F64" s="8"/>
      <c r="G64" s="8"/>
      <c r="H64" s="8"/>
    </row>
    <row r="65" spans="1:8">
      <c r="A65" s="8"/>
      <c r="B65" s="8"/>
      <c r="C65" s="8"/>
      <c r="D65" s="8"/>
      <c r="E65" s="8"/>
      <c r="F65" s="8"/>
      <c r="G65" s="8"/>
      <c r="H65" s="8"/>
    </row>
    <row r="66" spans="1:8">
      <c r="A66" s="8"/>
      <c r="B66" s="8"/>
      <c r="C66" s="8"/>
      <c r="D66" s="8"/>
      <c r="E66" s="8"/>
      <c r="F66" s="8"/>
      <c r="G66" s="8"/>
      <c r="H66" s="8"/>
    </row>
    <row r="67" spans="1:8">
      <c r="A67" s="8"/>
      <c r="B67" s="8"/>
      <c r="C67" s="8"/>
      <c r="D67" s="8"/>
      <c r="E67" s="8"/>
      <c r="F67" s="8"/>
      <c r="G67" s="8"/>
      <c r="H67" s="8"/>
    </row>
    <row r="68" spans="1:8">
      <c r="A68" s="8"/>
      <c r="B68" s="8"/>
      <c r="C68" s="8"/>
      <c r="D68" s="8"/>
      <c r="E68" s="8"/>
      <c r="F68" s="8"/>
      <c r="G68" s="8"/>
      <c r="H68" s="8"/>
    </row>
    <row r="69" spans="1:8">
      <c r="A69" s="8"/>
      <c r="B69" s="8"/>
      <c r="C69" s="8"/>
      <c r="D69" s="8"/>
      <c r="E69" s="8"/>
      <c r="F69" s="8"/>
      <c r="G69" s="8"/>
      <c r="H69" s="8"/>
    </row>
    <row r="70" spans="1:8">
      <c r="A70" s="8"/>
      <c r="B70" s="8"/>
      <c r="C70" s="8"/>
      <c r="D70" s="8"/>
      <c r="E70" s="8"/>
      <c r="F70" s="8"/>
      <c r="G70" s="8"/>
      <c r="H70" s="8"/>
    </row>
    <row r="71" spans="1:8">
      <c r="A71" s="8"/>
      <c r="B71" s="8"/>
      <c r="C71" s="8"/>
      <c r="D71" s="8"/>
      <c r="E71" s="8"/>
      <c r="F71" s="8"/>
      <c r="G71" s="8"/>
      <c r="H71" s="8"/>
    </row>
    <row r="72" spans="1:8">
      <c r="A72" s="8"/>
      <c r="B72" s="8"/>
      <c r="C72" s="8"/>
      <c r="D72" s="8"/>
      <c r="E72" s="8"/>
      <c r="F72" s="8"/>
      <c r="G72" s="8"/>
      <c r="H72" s="8"/>
    </row>
    <row r="73" spans="1:8">
      <c r="A73" s="8"/>
      <c r="B73" s="8"/>
      <c r="C73" s="8"/>
      <c r="D73" s="8"/>
      <c r="E73" s="8"/>
      <c r="F73" s="8"/>
      <c r="G73" s="8"/>
      <c r="H73" s="8"/>
    </row>
    <row r="74" spans="1:8">
      <c r="A74" s="8"/>
      <c r="B74" s="8"/>
      <c r="C74" s="8"/>
      <c r="D74" s="8"/>
      <c r="E74" s="8"/>
      <c r="F74" s="8"/>
      <c r="G74" s="8"/>
      <c r="H74" s="8"/>
    </row>
    <row r="75" spans="1:8">
      <c r="A75" s="8"/>
      <c r="B75" s="8"/>
      <c r="C75" s="8"/>
      <c r="D75" s="8"/>
      <c r="E75" s="8"/>
      <c r="F75" s="8"/>
      <c r="G75" s="8"/>
      <c r="H75" s="8"/>
    </row>
    <row r="76" spans="1:8">
      <c r="A76" s="8"/>
      <c r="B76" s="8"/>
      <c r="C76" s="8"/>
      <c r="D76" s="8"/>
      <c r="E76" s="8"/>
      <c r="F76" s="8"/>
      <c r="G76" s="8"/>
      <c r="H76" s="8"/>
    </row>
    <row r="77" spans="1:8">
      <c r="A77" s="8"/>
      <c r="B77" s="8"/>
      <c r="C77" s="8"/>
      <c r="D77" s="8"/>
      <c r="E77" s="8"/>
      <c r="F77" s="8"/>
      <c r="G77" s="8"/>
      <c r="H77" s="8"/>
    </row>
    <row r="78" spans="1:8">
      <c r="A78" s="8"/>
      <c r="B78" s="8"/>
      <c r="C78" s="8"/>
      <c r="D78" s="8"/>
      <c r="E78" s="8"/>
      <c r="F78" s="8"/>
      <c r="G78" s="8"/>
      <c r="H78" s="8"/>
    </row>
    <row r="79" spans="1:8">
      <c r="A79" s="8"/>
      <c r="B79" s="8"/>
      <c r="C79" s="8"/>
      <c r="D79" s="8"/>
      <c r="E79" s="8"/>
      <c r="F79" s="8"/>
      <c r="G79" s="8"/>
      <c r="H79" s="8"/>
    </row>
    <row r="80" spans="1:8">
      <c r="A80" s="8"/>
      <c r="B80" s="8"/>
      <c r="C80" s="8"/>
      <c r="D80" s="8"/>
      <c r="E80" s="8"/>
      <c r="F80" s="8"/>
      <c r="G80" s="8"/>
      <c r="H80" s="8"/>
    </row>
    <row r="81" spans="1:8">
      <c r="A81" s="8"/>
      <c r="B81" s="8"/>
      <c r="C81" s="8"/>
      <c r="D81" s="8"/>
      <c r="E81" s="8"/>
      <c r="F81" s="8"/>
      <c r="G81" s="8"/>
      <c r="H81" s="8"/>
    </row>
    <row r="82" spans="1:8">
      <c r="A82" s="8"/>
      <c r="B82" s="8"/>
      <c r="C82" s="8"/>
      <c r="D82" s="8"/>
      <c r="E82" s="8"/>
      <c r="F82" s="8"/>
      <c r="G82" s="8"/>
      <c r="H82" s="8"/>
    </row>
    <row r="83" spans="1:8">
      <c r="A83" s="8"/>
      <c r="B83" s="8"/>
      <c r="C83" s="8"/>
      <c r="D83" s="8"/>
      <c r="E83" s="8"/>
      <c r="F83" s="8"/>
      <c r="G83" s="8"/>
      <c r="H83" s="8"/>
    </row>
    <row r="84" spans="1:8">
      <c r="A84" s="8"/>
      <c r="B84" s="8"/>
      <c r="C84" s="8"/>
      <c r="D84" s="8"/>
      <c r="E84" s="8"/>
      <c r="F84" s="8"/>
      <c r="G84" s="8"/>
      <c r="H84" s="8"/>
    </row>
    <row r="85" spans="1:8">
      <c r="A85" s="8"/>
      <c r="B85" s="8"/>
      <c r="C85" s="8"/>
      <c r="D85" s="8"/>
      <c r="E85" s="8"/>
      <c r="F85" s="8"/>
      <c r="G85" s="8"/>
      <c r="H85" s="8"/>
    </row>
    <row r="86" spans="1:8">
      <c r="A86" s="8"/>
      <c r="B86" s="8"/>
      <c r="C86" s="8"/>
      <c r="D86" s="8"/>
      <c r="E86" s="8"/>
      <c r="F86" s="8"/>
      <c r="G86" s="8"/>
      <c r="H86" s="8"/>
    </row>
    <row r="87" spans="1:8">
      <c r="A87" s="8"/>
      <c r="B87" s="8"/>
      <c r="C87" s="8"/>
      <c r="D87" s="8"/>
      <c r="E87" s="8"/>
      <c r="F87" s="8"/>
      <c r="G87" s="8"/>
      <c r="H87" s="8"/>
    </row>
    <row r="88" spans="1:8">
      <c r="A88" s="8"/>
      <c r="B88" s="8"/>
      <c r="C88" s="8"/>
      <c r="D88" s="8"/>
      <c r="E88" s="8"/>
      <c r="F88" s="8"/>
      <c r="G88" s="8"/>
      <c r="H88" s="8"/>
    </row>
    <row r="89" spans="1:8">
      <c r="A89" s="8"/>
      <c r="B89" s="8"/>
      <c r="C89" s="8"/>
      <c r="D89" s="8"/>
      <c r="E89" s="8"/>
      <c r="F89" s="8"/>
      <c r="G89" s="8"/>
      <c r="H89" s="8"/>
    </row>
    <row r="90" spans="1:8">
      <c r="A90" s="8"/>
      <c r="B90" s="8"/>
      <c r="C90" s="8"/>
      <c r="D90" s="8"/>
      <c r="E90" s="8"/>
      <c r="F90" s="8"/>
      <c r="G90" s="8"/>
      <c r="H90" s="8"/>
    </row>
    <row r="91" spans="1:8">
      <c r="A91" s="8"/>
      <c r="B91" s="8"/>
      <c r="C91" s="8"/>
      <c r="D91" s="8"/>
      <c r="E91" s="8"/>
      <c r="F91" s="8"/>
      <c r="G91" s="8"/>
      <c r="H91" s="8"/>
    </row>
    <row r="92" spans="1:8">
      <c r="A92" s="8"/>
      <c r="B92" s="8"/>
      <c r="C92" s="8"/>
      <c r="D92" s="8"/>
      <c r="E92" s="8"/>
      <c r="F92" s="8"/>
      <c r="G92" s="8"/>
      <c r="H92" s="8"/>
    </row>
    <row r="93" spans="1:8">
      <c r="A93" s="8"/>
      <c r="B93" s="8"/>
      <c r="C93" s="8"/>
      <c r="D93" s="8"/>
      <c r="E93" s="8"/>
      <c r="F93" s="8"/>
      <c r="G93" s="8"/>
      <c r="H93" s="8"/>
    </row>
    <row r="94" spans="1:8">
      <c r="A94" s="8"/>
      <c r="B94" s="8"/>
      <c r="C94" s="8"/>
      <c r="D94" s="8"/>
      <c r="E94" s="8"/>
      <c r="F94" s="8"/>
      <c r="G94" s="8"/>
      <c r="H94" s="8"/>
    </row>
    <row r="95" spans="1:8">
      <c r="A95" s="8"/>
      <c r="B95" s="8"/>
      <c r="C95" s="8"/>
      <c r="D95" s="8"/>
      <c r="E95" s="8"/>
      <c r="F95" s="8"/>
      <c r="G95" s="8"/>
      <c r="H95" s="8"/>
    </row>
    <row r="96" spans="1:8">
      <c r="A96" s="8"/>
      <c r="B96" s="8"/>
      <c r="C96" s="8"/>
      <c r="D96" s="8"/>
      <c r="E96" s="8"/>
      <c r="F96" s="8"/>
      <c r="G96" s="8"/>
      <c r="H96" s="8"/>
    </row>
    <row r="97" spans="1:8">
      <c r="A97" s="8"/>
      <c r="B97" s="8"/>
      <c r="C97" s="8"/>
      <c r="D97" s="8"/>
      <c r="E97" s="8"/>
      <c r="F97" s="8"/>
      <c r="G97" s="8"/>
      <c r="H97" s="8"/>
    </row>
    <row r="98" spans="1:8">
      <c r="A98" s="8"/>
      <c r="B98" s="8"/>
      <c r="C98" s="8"/>
      <c r="D98" s="8"/>
      <c r="E98" s="8"/>
      <c r="F98" s="8"/>
      <c r="G98" s="8"/>
      <c r="H98" s="8"/>
    </row>
    <row r="99" spans="1:8">
      <c r="A99" s="8"/>
      <c r="B99" s="8"/>
      <c r="C99" s="8"/>
      <c r="D99" s="8"/>
      <c r="E99" s="8"/>
      <c r="F99" s="8"/>
      <c r="G99" s="8"/>
      <c r="H99" s="8"/>
    </row>
    <row r="100" spans="1:8">
      <c r="A100" s="8"/>
      <c r="B100" s="8"/>
      <c r="C100" s="8"/>
      <c r="D100" s="8"/>
      <c r="E100" s="8"/>
      <c r="F100" s="8"/>
      <c r="G100" s="8"/>
      <c r="H100" s="8"/>
    </row>
    <row r="101" spans="1:8">
      <c r="A101" s="8"/>
      <c r="B101" s="8"/>
      <c r="C101" s="8"/>
      <c r="D101" s="8"/>
      <c r="E101" s="8"/>
      <c r="F101" s="8"/>
      <c r="G101" s="8"/>
      <c r="H101" s="8"/>
    </row>
    <row r="102" spans="1:8">
      <c r="A102" s="8"/>
      <c r="B102" s="8"/>
      <c r="C102" s="8"/>
      <c r="D102" s="8"/>
      <c r="E102" s="8"/>
      <c r="F102" s="8"/>
      <c r="G102" s="8"/>
      <c r="H102" s="8"/>
    </row>
    <row r="103" spans="1:8">
      <c r="A103" s="8"/>
      <c r="B103" s="8"/>
      <c r="C103" s="8"/>
      <c r="D103" s="8"/>
      <c r="E103" s="8"/>
      <c r="F103" s="8"/>
      <c r="G103" s="8"/>
      <c r="H103" s="8"/>
    </row>
    <row r="104" spans="1:8">
      <c r="A104" s="8"/>
      <c r="B104" s="8"/>
      <c r="C104" s="8"/>
      <c r="D104" s="8"/>
      <c r="E104" s="8"/>
      <c r="F104" s="8"/>
      <c r="G104" s="8"/>
      <c r="H104" s="8"/>
    </row>
    <row r="105" spans="1:8">
      <c r="A105" s="8"/>
      <c r="B105" s="8"/>
      <c r="C105" s="8"/>
      <c r="D105" s="8"/>
      <c r="E105" s="8"/>
      <c r="F105" s="8"/>
      <c r="G105" s="8"/>
      <c r="H105" s="8"/>
    </row>
    <row r="106" spans="1:8">
      <c r="A106" s="8"/>
      <c r="B106" s="8"/>
      <c r="C106" s="8"/>
      <c r="D106" s="8"/>
      <c r="E106" s="8"/>
      <c r="F106" s="8"/>
      <c r="G106" s="8"/>
      <c r="H106" s="8"/>
    </row>
    <row r="107" spans="1:8">
      <c r="A107" s="8"/>
      <c r="B107" s="8"/>
      <c r="C107" s="8"/>
      <c r="D107" s="8"/>
      <c r="E107" s="8"/>
      <c r="F107" s="8"/>
      <c r="G107" s="8"/>
      <c r="H107" s="8"/>
    </row>
    <row r="108" spans="1:8">
      <c r="A108" s="8"/>
      <c r="B108" s="8"/>
      <c r="C108" s="8"/>
      <c r="D108" s="8"/>
      <c r="E108" s="8"/>
      <c r="F108" s="8"/>
      <c r="G108" s="8"/>
      <c r="H108" s="8"/>
    </row>
    <row r="109" spans="1:8">
      <c r="A109" s="8"/>
      <c r="B109" s="8"/>
      <c r="C109" s="8"/>
      <c r="D109" s="8"/>
      <c r="E109" s="8"/>
      <c r="F109" s="8"/>
      <c r="G109" s="8"/>
      <c r="H109" s="8"/>
    </row>
    <row r="110" spans="1:8">
      <c r="A110" s="8"/>
      <c r="B110" s="8"/>
      <c r="C110" s="8"/>
      <c r="D110" s="8"/>
      <c r="E110" s="8"/>
      <c r="F110" s="8"/>
      <c r="G110" s="8"/>
      <c r="H110" s="8"/>
    </row>
    <row r="111" spans="1:8">
      <c r="A111" s="8"/>
      <c r="B111" s="8"/>
      <c r="C111" s="8"/>
      <c r="D111" s="8"/>
      <c r="E111" s="8"/>
      <c r="F111" s="8"/>
      <c r="G111" s="8"/>
      <c r="H111" s="8"/>
    </row>
    <row r="112" spans="1:8">
      <c r="A112" s="8"/>
      <c r="B112" s="8"/>
      <c r="C112" s="8"/>
      <c r="D112" s="8"/>
      <c r="E112" s="8"/>
      <c r="F112" s="8"/>
      <c r="G112" s="8"/>
      <c r="H112" s="8"/>
    </row>
    <row r="113" spans="1:8">
      <c r="A113" s="8"/>
      <c r="B113" s="8"/>
      <c r="C113" s="8"/>
      <c r="D113" s="8"/>
      <c r="E113" s="8"/>
      <c r="F113" s="8"/>
      <c r="G113" s="8"/>
      <c r="H113" s="8"/>
    </row>
    <row r="114" spans="1:8">
      <c r="A114" s="8"/>
      <c r="B114" s="8"/>
      <c r="C114" s="8"/>
      <c r="D114" s="8"/>
      <c r="E114" s="8"/>
      <c r="F114" s="8"/>
      <c r="G114" s="8"/>
      <c r="H114" s="8"/>
    </row>
    <row r="115" spans="1:8">
      <c r="A115" s="8"/>
      <c r="B115" s="8"/>
      <c r="C115" s="8"/>
      <c r="D115" s="8"/>
      <c r="E115" s="8"/>
      <c r="F115" s="8"/>
      <c r="G115" s="8"/>
      <c r="H115" s="8"/>
    </row>
    <row r="116" spans="1:8">
      <c r="A116" s="8"/>
      <c r="B116" s="8"/>
      <c r="C116" s="8"/>
      <c r="D116" s="8"/>
      <c r="E116" s="8"/>
      <c r="F116" s="8"/>
      <c r="G116" s="8"/>
      <c r="H116" s="8"/>
    </row>
    <row r="117" spans="1:8">
      <c r="A117" s="8"/>
      <c r="B117" s="8"/>
      <c r="C117" s="8"/>
      <c r="D117" s="8"/>
      <c r="E117" s="8"/>
      <c r="F117" s="8"/>
      <c r="G117" s="8"/>
      <c r="H117" s="8"/>
    </row>
    <row r="118" spans="1:8">
      <c r="A118" s="8"/>
      <c r="B118" s="8"/>
      <c r="C118" s="8"/>
      <c r="D118" s="8"/>
      <c r="E118" s="8"/>
      <c r="F118" s="8"/>
      <c r="G118" s="8"/>
      <c r="H118" s="8"/>
    </row>
    <row r="119" spans="1:8">
      <c r="A119" s="8"/>
      <c r="B119" s="8"/>
      <c r="C119" s="8"/>
      <c r="D119" s="8"/>
      <c r="E119" s="8"/>
      <c r="F119" s="8"/>
      <c r="G119" s="8"/>
      <c r="H119" s="8"/>
    </row>
    <row r="120" spans="1:8">
      <c r="A120" s="8"/>
      <c r="B120" s="8"/>
      <c r="C120" s="8"/>
      <c r="D120" s="8"/>
      <c r="E120" s="8"/>
      <c r="F120" s="8"/>
      <c r="G120" s="8"/>
      <c r="H120" s="8"/>
    </row>
    <row r="121" spans="1:8">
      <c r="A121" s="8"/>
      <c r="B121" s="8"/>
      <c r="C121" s="8"/>
      <c r="D121" s="8"/>
      <c r="E121" s="8"/>
      <c r="F121" s="8"/>
      <c r="G121" s="8"/>
      <c r="H121" s="8"/>
    </row>
    <row r="122" spans="1:8">
      <c r="A122" s="8"/>
      <c r="B122" s="8"/>
      <c r="C122" s="8"/>
      <c r="D122" s="8"/>
      <c r="E122" s="8"/>
      <c r="F122" s="8"/>
      <c r="G122" s="8"/>
      <c r="H122" s="8"/>
    </row>
    <row r="123" spans="1:8">
      <c r="A123" s="8"/>
      <c r="B123" s="8"/>
      <c r="C123" s="8"/>
      <c r="D123" s="8"/>
      <c r="E123" s="8"/>
      <c r="F123" s="8"/>
      <c r="G123" s="8"/>
      <c r="H123" s="8"/>
    </row>
    <row r="124" spans="1:8">
      <c r="A124" s="8"/>
      <c r="B124" s="8"/>
      <c r="C124" s="8"/>
      <c r="D124" s="8"/>
      <c r="E124" s="8"/>
      <c r="F124" s="8"/>
      <c r="G124" s="8"/>
      <c r="H124" s="8"/>
    </row>
    <row r="125" spans="1:8">
      <c r="A125" s="8"/>
      <c r="B125" s="8"/>
      <c r="C125" s="8"/>
      <c r="D125" s="8"/>
      <c r="E125" s="8"/>
      <c r="F125" s="8"/>
      <c r="G125" s="8"/>
      <c r="H125" s="8"/>
    </row>
    <row r="126" spans="1:8">
      <c r="A126" s="8"/>
      <c r="B126" s="8"/>
      <c r="C126" s="8"/>
      <c r="D126" s="8"/>
      <c r="E126" s="8"/>
      <c r="F126" s="8"/>
      <c r="G126" s="8"/>
      <c r="H126" s="8"/>
    </row>
    <row r="127" spans="1:8">
      <c r="A127" s="8"/>
      <c r="B127" s="8"/>
      <c r="C127" s="8"/>
      <c r="D127" s="8"/>
      <c r="E127" s="8"/>
      <c r="F127" s="8"/>
      <c r="G127" s="8"/>
      <c r="H127" s="8"/>
    </row>
    <row r="128" spans="1:8">
      <c r="A128" s="8"/>
      <c r="B128" s="8"/>
      <c r="C128" s="8"/>
      <c r="D128" s="8"/>
      <c r="E128" s="8"/>
      <c r="F128" s="8"/>
      <c r="G128" s="8"/>
      <c r="H128" s="8"/>
    </row>
    <row r="129" spans="1:8">
      <c r="A129" s="8"/>
      <c r="B129" s="8"/>
      <c r="C129" s="8"/>
      <c r="D129" s="8"/>
      <c r="E129" s="8"/>
      <c r="F129" s="8"/>
      <c r="G129" s="8"/>
      <c r="H129" s="8"/>
    </row>
    <row r="130" spans="1:8">
      <c r="A130" s="8"/>
      <c r="B130" s="8"/>
      <c r="C130" s="8"/>
      <c r="D130" s="8"/>
      <c r="E130" s="8"/>
      <c r="F130" s="8"/>
      <c r="G130" s="8"/>
      <c r="H130" s="8"/>
    </row>
    <row r="131" spans="1:8">
      <c r="A131" s="8"/>
      <c r="B131" s="8"/>
      <c r="C131" s="8"/>
      <c r="D131" s="8"/>
      <c r="E131" s="8"/>
      <c r="F131" s="8"/>
      <c r="G131" s="8"/>
      <c r="H131" s="8"/>
    </row>
    <row r="132" spans="1:8">
      <c r="A132" s="8"/>
      <c r="B132" s="8"/>
      <c r="C132" s="8"/>
      <c r="D132" s="8"/>
      <c r="E132" s="8"/>
      <c r="F132" s="8"/>
      <c r="G132" s="8"/>
      <c r="H132" s="8"/>
    </row>
    <row r="133" spans="1:8">
      <c r="A133" s="8"/>
      <c r="B133" s="8"/>
      <c r="C133" s="8"/>
      <c r="D133" s="8"/>
      <c r="E133" s="8"/>
      <c r="F133" s="8"/>
      <c r="G133" s="8"/>
      <c r="H133" s="8"/>
    </row>
    <row r="134" spans="1:8">
      <c r="A134" s="8"/>
      <c r="B134" s="8"/>
      <c r="C134" s="8"/>
      <c r="D134" s="8"/>
      <c r="E134" s="8"/>
      <c r="F134" s="8"/>
      <c r="G134" s="8"/>
      <c r="H134" s="8"/>
    </row>
    <row r="135" spans="1:8">
      <c r="A135" s="8"/>
      <c r="B135" s="8"/>
      <c r="C135" s="8"/>
      <c r="D135" s="8"/>
      <c r="E135" s="8"/>
      <c r="F135" s="8"/>
      <c r="G135" s="8"/>
      <c r="H135" s="8"/>
    </row>
    <row r="136" spans="1:8">
      <c r="A136" s="8"/>
      <c r="B136" s="8"/>
      <c r="C136" s="8"/>
      <c r="D136" s="8"/>
      <c r="E136" s="8"/>
      <c r="F136" s="8"/>
      <c r="G136" s="8"/>
      <c r="H136" s="8"/>
    </row>
    <row r="137" spans="1:8">
      <c r="A137" s="8"/>
      <c r="B137" s="8"/>
      <c r="C137" s="8"/>
      <c r="D137" s="8"/>
      <c r="E137" s="8"/>
      <c r="F137" s="8"/>
      <c r="G137" s="8"/>
      <c r="H137" s="8"/>
    </row>
    <row r="138" spans="1:8">
      <c r="A138" s="8"/>
      <c r="B138" s="8"/>
      <c r="C138" s="8"/>
      <c r="D138" s="8"/>
      <c r="E138" s="8"/>
      <c r="F138" s="8"/>
      <c r="G138" s="8"/>
      <c r="H138" s="8"/>
    </row>
    <row r="139" spans="1:8">
      <c r="A139" s="8"/>
      <c r="B139" s="8"/>
      <c r="C139" s="8"/>
      <c r="D139" s="8"/>
      <c r="E139" s="8"/>
      <c r="F139" s="8"/>
      <c r="G139" s="8"/>
      <c r="H139" s="8"/>
    </row>
    <row r="140" spans="1:8">
      <c r="A140" s="8"/>
      <c r="B140" s="8"/>
      <c r="C140" s="8"/>
      <c r="D140" s="8"/>
      <c r="E140" s="8"/>
      <c r="F140" s="8"/>
      <c r="G140" s="8"/>
      <c r="H140" s="8"/>
    </row>
    <row r="141" spans="1:8">
      <c r="A141" s="8"/>
      <c r="B141" s="8"/>
      <c r="C141" s="8"/>
      <c r="D141" s="8"/>
      <c r="E141" s="8"/>
      <c r="F141" s="8"/>
      <c r="G141" s="8"/>
      <c r="H141" s="8"/>
    </row>
    <row r="142" spans="1:8">
      <c r="A142" s="8"/>
      <c r="B142" s="8"/>
      <c r="C142" s="8"/>
      <c r="D142" s="8"/>
      <c r="E142" s="8"/>
      <c r="F142" s="8"/>
      <c r="G142" s="8"/>
      <c r="H142" s="8"/>
    </row>
    <row r="143" spans="1:8">
      <c r="A143" s="8"/>
      <c r="B143" s="8"/>
      <c r="C143" s="8"/>
      <c r="D143" s="8"/>
      <c r="E143" s="8"/>
      <c r="F143" s="8"/>
      <c r="G143" s="8"/>
      <c r="H143" s="8"/>
    </row>
    <row r="144" spans="1:8">
      <c r="A144" s="8"/>
      <c r="B144" s="8"/>
      <c r="C144" s="8"/>
      <c r="D144" s="8"/>
      <c r="E144" s="8"/>
      <c r="F144" s="8"/>
      <c r="G144" s="8"/>
      <c r="H144" s="8"/>
    </row>
    <row r="145" spans="1:8">
      <c r="A145" s="8"/>
      <c r="B145" s="8"/>
      <c r="C145" s="8"/>
      <c r="D145" s="8"/>
      <c r="E145" s="8"/>
      <c r="F145" s="8"/>
      <c r="G145" s="8"/>
      <c r="H145" s="8"/>
    </row>
    <row r="146" spans="1:8">
      <c r="A146" s="8"/>
      <c r="B146" s="8"/>
      <c r="C146" s="8"/>
      <c r="D146" s="8"/>
      <c r="E146" s="8"/>
      <c r="F146" s="8"/>
      <c r="G146" s="8"/>
      <c r="H146" s="8"/>
    </row>
    <row r="147" spans="1:8">
      <c r="A147" s="8"/>
      <c r="B147" s="8"/>
      <c r="C147" s="8"/>
      <c r="D147" s="8"/>
      <c r="E147" s="8"/>
      <c r="F147" s="8"/>
      <c r="G147" s="8"/>
      <c r="H147" s="8"/>
    </row>
    <row r="148" spans="1:8">
      <c r="A148" s="8"/>
      <c r="B148" s="8"/>
      <c r="C148" s="8"/>
      <c r="D148" s="8"/>
      <c r="E148" s="8"/>
      <c r="F148" s="8"/>
      <c r="G148" s="8"/>
      <c r="H148" s="8"/>
    </row>
    <row r="149" spans="1:8">
      <c r="A149" s="8"/>
      <c r="B149" s="8"/>
      <c r="C149" s="8"/>
      <c r="D149" s="8"/>
      <c r="E149" s="8"/>
      <c r="F149" s="8"/>
      <c r="G149" s="8"/>
      <c r="H149" s="8"/>
    </row>
    <row r="150" spans="1:8">
      <c r="A150" s="8"/>
      <c r="B150" s="8"/>
      <c r="C150" s="8"/>
      <c r="D150" s="8"/>
      <c r="E150" s="8"/>
      <c r="F150" s="8"/>
      <c r="G150" s="8"/>
      <c r="H150" s="8"/>
    </row>
    <row r="151" spans="1:8">
      <c r="A151" s="8"/>
      <c r="B151" s="8"/>
      <c r="C151" s="8"/>
      <c r="D151" s="8"/>
      <c r="E151" s="8"/>
      <c r="F151" s="8"/>
      <c r="G151" s="8"/>
      <c r="H151" s="8"/>
    </row>
    <row r="152" spans="1:8">
      <c r="A152" s="8"/>
      <c r="B152" s="8"/>
      <c r="C152" s="8"/>
      <c r="D152" s="8"/>
      <c r="E152" s="8"/>
      <c r="F152" s="8"/>
      <c r="G152" s="8"/>
      <c r="H152" s="8"/>
    </row>
    <row r="153" spans="1:8">
      <c r="A153" s="8"/>
      <c r="B153" s="8"/>
      <c r="C153" s="8"/>
      <c r="D153" s="8"/>
      <c r="E153" s="8"/>
      <c r="F153" s="8"/>
      <c r="G153" s="8"/>
      <c r="H153" s="8"/>
    </row>
    <row r="154" spans="1:8">
      <c r="A154" s="8"/>
      <c r="B154" s="8"/>
      <c r="C154" s="8"/>
      <c r="D154" s="8"/>
      <c r="E154" s="8"/>
      <c r="F154" s="8"/>
      <c r="G154" s="8"/>
      <c r="H154" s="8"/>
    </row>
    <row r="155" spans="1:8">
      <c r="A155" s="8"/>
      <c r="B155" s="8"/>
      <c r="C155" s="8"/>
      <c r="D155" s="8"/>
      <c r="E155" s="8"/>
      <c r="F155" s="8"/>
      <c r="G155" s="8"/>
      <c r="H155" s="8"/>
    </row>
    <row r="156" spans="1:8">
      <c r="A156" s="8"/>
      <c r="B156" s="8"/>
      <c r="C156" s="8"/>
      <c r="D156" s="8"/>
      <c r="E156" s="8"/>
      <c r="F156" s="8"/>
      <c r="G156" s="8"/>
      <c r="H156" s="8"/>
    </row>
    <row r="157" spans="1:8">
      <c r="A157" s="8"/>
      <c r="B157" s="8"/>
      <c r="C157" s="8"/>
      <c r="D157" s="8"/>
      <c r="E157" s="8"/>
      <c r="F157" s="8"/>
      <c r="G157" s="8"/>
      <c r="H157" s="8"/>
    </row>
    <row r="158" spans="1:8">
      <c r="A158" s="8"/>
      <c r="B158" s="8"/>
      <c r="C158" s="8"/>
      <c r="D158" s="8"/>
      <c r="E158" s="8"/>
      <c r="F158" s="8"/>
      <c r="G158" s="8"/>
      <c r="H158" s="8"/>
    </row>
    <row r="159" spans="1:8">
      <c r="A159" s="8"/>
      <c r="B159" s="8"/>
      <c r="C159" s="8"/>
      <c r="D159" s="8"/>
      <c r="E159" s="8"/>
      <c r="F159" s="8"/>
      <c r="G159" s="8"/>
      <c r="H159" s="8"/>
    </row>
    <row r="160" spans="1:8">
      <c r="A160" s="8"/>
      <c r="B160" s="8"/>
      <c r="C160" s="8"/>
      <c r="D160" s="8"/>
      <c r="E160" s="8"/>
      <c r="F160" s="8"/>
      <c r="G160" s="8"/>
      <c r="H160" s="8"/>
    </row>
    <row r="161" spans="1:8">
      <c r="A161" s="8"/>
      <c r="B161" s="8"/>
      <c r="C161" s="8"/>
      <c r="D161" s="8"/>
      <c r="E161" s="8"/>
      <c r="F161" s="8"/>
      <c r="G161" s="8"/>
      <c r="H161" s="8"/>
    </row>
    <row r="162" spans="1:8">
      <c r="A162" s="8"/>
      <c r="B162" s="8"/>
      <c r="C162" s="8"/>
      <c r="D162" s="8"/>
      <c r="E162" s="8"/>
      <c r="F162" s="8"/>
      <c r="G162" s="8"/>
      <c r="H162" s="8"/>
    </row>
    <row r="163" spans="1:8">
      <c r="A163" s="8"/>
      <c r="B163" s="8"/>
      <c r="C163" s="8"/>
      <c r="D163" s="8"/>
      <c r="E163" s="8"/>
      <c r="F163" s="8"/>
      <c r="G163" s="8"/>
      <c r="H163" s="8"/>
    </row>
    <row r="164" spans="1:8">
      <c r="A164" s="8"/>
      <c r="B164" s="8"/>
      <c r="C164" s="8"/>
      <c r="D164" s="8"/>
      <c r="E164" s="8"/>
      <c r="F164" s="8"/>
      <c r="G164" s="8"/>
      <c r="H164" s="8"/>
    </row>
    <row r="165" spans="1:8">
      <c r="A165" s="8"/>
      <c r="B165" s="8"/>
      <c r="C165" s="8"/>
      <c r="D165" s="8"/>
      <c r="E165" s="8"/>
      <c r="F165" s="8"/>
      <c r="G165" s="8"/>
      <c r="H165" s="8"/>
    </row>
    <row r="166" spans="1:8">
      <c r="A166" s="8"/>
      <c r="B166" s="8"/>
      <c r="C166" s="8"/>
      <c r="D166" s="8"/>
      <c r="E166" s="8"/>
      <c r="F166" s="8"/>
      <c r="G166" s="8"/>
      <c r="H166" s="8"/>
    </row>
    <row r="167" spans="1:8">
      <c r="A167" s="8"/>
      <c r="B167" s="8"/>
      <c r="C167" s="8"/>
      <c r="D167" s="8"/>
      <c r="E167" s="8"/>
      <c r="F167" s="8"/>
      <c r="G167" s="8"/>
      <c r="H167" s="8"/>
    </row>
    <row r="168" spans="1:8">
      <c r="A168" s="8"/>
      <c r="B168" s="8"/>
      <c r="C168" s="8"/>
      <c r="D168" s="8"/>
      <c r="E168" s="8"/>
      <c r="F168" s="8"/>
      <c r="G168" s="8"/>
      <c r="H168" s="8"/>
    </row>
    <row r="169" spans="1:8">
      <c r="A169" s="8"/>
      <c r="B169" s="8"/>
      <c r="C169" s="8"/>
      <c r="D169" s="8"/>
      <c r="E169" s="8"/>
      <c r="F169" s="8"/>
      <c r="G169" s="8"/>
      <c r="H169" s="8"/>
    </row>
    <row r="170" spans="1:8">
      <c r="A170" s="8"/>
      <c r="B170" s="8"/>
      <c r="C170" s="8"/>
      <c r="D170" s="8"/>
      <c r="E170" s="8"/>
      <c r="F170" s="8"/>
      <c r="G170" s="8"/>
      <c r="H170" s="8"/>
    </row>
    <row r="171" spans="1:8">
      <c r="A171" s="8"/>
      <c r="B171" s="8"/>
      <c r="C171" s="8"/>
      <c r="D171" s="8"/>
      <c r="E171" s="8"/>
      <c r="F171" s="8"/>
      <c r="G171" s="8"/>
      <c r="H171" s="8"/>
    </row>
    <row r="172" spans="1:8">
      <c r="A172" s="8"/>
      <c r="B172" s="8"/>
      <c r="C172" s="8"/>
      <c r="D172" s="8"/>
      <c r="E172" s="8"/>
      <c r="F172" s="8"/>
      <c r="G172" s="8"/>
      <c r="H172" s="8"/>
    </row>
    <row r="173" spans="1:8">
      <c r="A173" s="8"/>
      <c r="B173" s="8"/>
      <c r="C173" s="8"/>
      <c r="D173" s="8"/>
      <c r="E173" s="8"/>
      <c r="F173" s="8"/>
      <c r="G173" s="8"/>
      <c r="H173" s="8"/>
    </row>
    <row r="174" spans="1:8">
      <c r="A174" s="8"/>
      <c r="B174" s="8"/>
      <c r="C174" s="8"/>
      <c r="D174" s="8"/>
      <c r="E174" s="8"/>
      <c r="F174" s="8"/>
      <c r="G174" s="8"/>
      <c r="H174" s="8"/>
    </row>
    <row r="175" spans="1:8">
      <c r="A175" s="8"/>
      <c r="B175" s="8"/>
      <c r="C175" s="8"/>
      <c r="D175" s="8"/>
      <c r="E175" s="8"/>
      <c r="F175" s="8"/>
      <c r="G175" s="8"/>
      <c r="H175" s="8"/>
    </row>
    <row r="176" spans="1:8">
      <c r="A176" s="8"/>
      <c r="B176" s="8"/>
      <c r="C176" s="8"/>
      <c r="D176" s="8"/>
      <c r="E176" s="8"/>
      <c r="F176" s="8"/>
      <c r="G176" s="8"/>
      <c r="H176" s="8"/>
    </row>
    <row r="177" spans="1:8">
      <c r="A177" s="8"/>
      <c r="B177" s="8"/>
      <c r="C177" s="8"/>
      <c r="D177" s="8"/>
      <c r="E177" s="8"/>
      <c r="F177" s="8"/>
      <c r="G177" s="8"/>
      <c r="H177" s="8"/>
    </row>
    <row r="178" spans="1:8">
      <c r="A178" s="8"/>
      <c r="B178" s="8"/>
      <c r="C178" s="8"/>
      <c r="D178" s="8"/>
      <c r="E178" s="8"/>
      <c r="F178" s="8"/>
      <c r="G178" s="8"/>
      <c r="H178" s="8"/>
    </row>
    <row r="179" spans="1:8">
      <c r="A179" s="8"/>
      <c r="B179" s="8"/>
      <c r="C179" s="8"/>
      <c r="D179" s="8"/>
      <c r="E179" s="8"/>
      <c r="F179" s="8"/>
      <c r="G179" s="8"/>
      <c r="H179" s="8"/>
    </row>
    <row r="180" spans="1:8">
      <c r="A180" s="8"/>
      <c r="B180" s="8"/>
      <c r="C180" s="8"/>
      <c r="D180" s="8"/>
      <c r="E180" s="8"/>
      <c r="F180" s="8"/>
      <c r="G180" s="8"/>
      <c r="H180" s="8"/>
    </row>
    <row r="181" spans="1:8">
      <c r="A181" s="8"/>
      <c r="B181" s="8"/>
      <c r="C181" s="8"/>
      <c r="D181" s="8"/>
      <c r="E181" s="8"/>
      <c r="F181" s="8"/>
      <c r="G181" s="8"/>
      <c r="H181" s="8"/>
    </row>
    <row r="182" spans="1:8">
      <c r="A182" s="8"/>
      <c r="B182" s="8"/>
      <c r="C182" s="8"/>
      <c r="D182" s="8"/>
      <c r="E182" s="8"/>
      <c r="F182" s="8"/>
      <c r="G182" s="8"/>
      <c r="H182" s="8"/>
    </row>
    <row r="183" spans="1:8">
      <c r="A183" s="8"/>
      <c r="B183" s="8"/>
      <c r="C183" s="8"/>
      <c r="D183" s="8"/>
      <c r="E183" s="8"/>
      <c r="F183" s="8"/>
      <c r="G183" s="8"/>
      <c r="H183" s="8"/>
    </row>
    <row r="184" spans="1:8">
      <c r="A184" s="8"/>
      <c r="B184" s="8"/>
      <c r="C184" s="8"/>
      <c r="D184" s="8"/>
      <c r="E184" s="8"/>
      <c r="F184" s="8"/>
      <c r="G184" s="8"/>
      <c r="H184" s="8"/>
    </row>
    <row r="185" spans="1:8">
      <c r="A185" s="8"/>
      <c r="B185" s="8"/>
      <c r="C185" s="8"/>
      <c r="D185" s="8"/>
      <c r="E185" s="8"/>
      <c r="F185" s="8"/>
      <c r="G185" s="8"/>
      <c r="H185" s="8"/>
    </row>
    <row r="186" spans="1:8">
      <c r="A186" s="8"/>
      <c r="B186" s="8"/>
      <c r="C186" s="8"/>
      <c r="D186" s="8"/>
      <c r="E186" s="8"/>
      <c r="F186" s="8"/>
      <c r="G186" s="8"/>
      <c r="H186" s="8"/>
    </row>
    <row r="187" spans="1:8">
      <c r="A187" s="8"/>
      <c r="B187" s="8"/>
      <c r="C187" s="8"/>
      <c r="D187" s="8"/>
      <c r="E187" s="8"/>
      <c r="F187" s="8"/>
      <c r="G187" s="8"/>
      <c r="H187" s="8"/>
    </row>
    <row r="188" spans="1:8">
      <c r="A188" s="8"/>
      <c r="B188" s="8"/>
      <c r="C188" s="8"/>
      <c r="D188" s="8"/>
      <c r="E188" s="8"/>
      <c r="F188" s="8"/>
      <c r="G188" s="8"/>
      <c r="H188" s="8"/>
    </row>
    <row r="189" spans="1:8">
      <c r="A189" s="8"/>
      <c r="B189" s="8"/>
      <c r="C189" s="8"/>
      <c r="D189" s="8"/>
      <c r="E189" s="8"/>
      <c r="F189" s="8"/>
      <c r="G189" s="8"/>
      <c r="H189" s="8"/>
    </row>
    <row r="190" spans="1:8">
      <c r="A190" s="8"/>
      <c r="B190" s="8"/>
      <c r="C190" s="8"/>
      <c r="D190" s="8"/>
      <c r="E190" s="8"/>
      <c r="F190" s="8"/>
      <c r="G190" s="8"/>
      <c r="H190" s="8"/>
    </row>
    <row r="191" spans="1:8">
      <c r="A191" s="8"/>
      <c r="B191" s="8"/>
      <c r="C191" s="8"/>
      <c r="D191" s="8"/>
      <c r="E191" s="8"/>
      <c r="F191" s="8"/>
      <c r="G191" s="8"/>
      <c r="H191" s="8"/>
    </row>
    <row r="192" spans="1:8">
      <c r="A192" s="8"/>
      <c r="B192" s="8"/>
      <c r="C192" s="8"/>
      <c r="D192" s="8"/>
      <c r="E192" s="8"/>
      <c r="F192" s="8"/>
      <c r="G192" s="8"/>
      <c r="H192" s="8"/>
    </row>
    <row r="193" spans="1:8">
      <c r="A193" s="8"/>
      <c r="B193" s="8"/>
      <c r="C193" s="8"/>
      <c r="D193" s="8"/>
      <c r="E193" s="8"/>
      <c r="F193" s="8"/>
      <c r="G193" s="8"/>
      <c r="H193" s="8"/>
    </row>
    <row r="194" spans="1:8">
      <c r="A194" s="8"/>
      <c r="B194" s="8"/>
      <c r="C194" s="8"/>
      <c r="D194" s="8"/>
      <c r="E194" s="8"/>
      <c r="F194" s="8"/>
      <c r="G194" s="8"/>
      <c r="H194" s="8"/>
    </row>
    <row r="195" spans="1:8">
      <c r="A195" s="8"/>
      <c r="B195" s="8"/>
      <c r="C195" s="8"/>
      <c r="D195" s="8"/>
      <c r="E195" s="8"/>
      <c r="F195" s="8"/>
      <c r="G195" s="8"/>
      <c r="H195" s="8"/>
    </row>
    <row r="196" spans="1:8">
      <c r="A196" s="8"/>
      <c r="B196" s="8"/>
      <c r="C196" s="8"/>
      <c r="D196" s="8"/>
      <c r="E196" s="8"/>
      <c r="F196" s="8"/>
      <c r="G196" s="8"/>
      <c r="H196" s="8"/>
    </row>
    <row r="197" spans="1:8">
      <c r="A197" s="8"/>
      <c r="B197" s="8"/>
      <c r="C197" s="8"/>
      <c r="D197" s="8"/>
      <c r="E197" s="8"/>
      <c r="F197" s="8"/>
      <c r="G197" s="8"/>
      <c r="H197" s="8"/>
    </row>
    <row r="198" spans="1:8">
      <c r="A198" s="8"/>
      <c r="B198" s="8"/>
      <c r="C198" s="8"/>
      <c r="D198" s="8"/>
      <c r="E198" s="8"/>
      <c r="F198" s="8"/>
      <c r="G198" s="8"/>
      <c r="H198" s="8"/>
    </row>
    <row r="199" spans="1:8">
      <c r="A199" s="8"/>
      <c r="B199" s="8"/>
      <c r="C199" s="8"/>
      <c r="D199" s="8"/>
      <c r="E199" s="8"/>
      <c r="F199" s="8"/>
      <c r="G199" s="8"/>
      <c r="H199" s="8"/>
    </row>
    <row r="200" spans="1:8">
      <c r="A200" s="8"/>
      <c r="B200" s="8"/>
      <c r="C200" s="8"/>
      <c r="D200" s="8"/>
      <c r="E200" s="8"/>
      <c r="F200" s="8"/>
      <c r="G200" s="8"/>
      <c r="H200" s="8"/>
    </row>
    <row r="201" spans="1:8">
      <c r="A201" s="8"/>
      <c r="B201" s="8"/>
      <c r="C201" s="8"/>
      <c r="D201" s="8"/>
      <c r="E201" s="8"/>
      <c r="F201" s="8"/>
      <c r="G201" s="8"/>
      <c r="H201" s="8"/>
    </row>
    <row r="202" spans="1:8">
      <c r="A202" s="8"/>
      <c r="B202" s="8"/>
      <c r="C202" s="8"/>
      <c r="D202" s="8"/>
      <c r="E202" s="8"/>
      <c r="F202" s="8"/>
      <c r="G202" s="8"/>
      <c r="H202" s="8"/>
    </row>
    <row r="203" spans="1:8">
      <c r="A203" s="8"/>
      <c r="B203" s="8"/>
      <c r="C203" s="8"/>
      <c r="D203" s="8"/>
      <c r="E203" s="8"/>
      <c r="F203" s="8"/>
      <c r="G203" s="8"/>
      <c r="H203" s="8"/>
    </row>
    <row r="204" spans="1:8">
      <c r="A204" s="8"/>
      <c r="B204" s="8"/>
      <c r="C204" s="8"/>
      <c r="D204" s="8"/>
      <c r="E204" s="8"/>
      <c r="F204" s="8"/>
      <c r="G204" s="8"/>
      <c r="H204" s="8"/>
    </row>
    <row r="205" spans="1:8">
      <c r="A205" s="8"/>
      <c r="B205" s="8"/>
      <c r="C205" s="8"/>
      <c r="D205" s="8"/>
      <c r="E205" s="8"/>
      <c r="F205" s="8"/>
      <c r="G205" s="8"/>
      <c r="H205" s="8"/>
    </row>
    <row r="206" spans="1:8">
      <c r="A206" s="8"/>
      <c r="B206" s="8"/>
      <c r="C206" s="8"/>
      <c r="D206" s="8"/>
      <c r="E206" s="8"/>
      <c r="F206" s="8"/>
      <c r="G206" s="8"/>
      <c r="H206" s="8"/>
    </row>
    <row r="207" spans="1:8">
      <c r="A207" s="8"/>
      <c r="B207" s="8"/>
      <c r="C207" s="8"/>
      <c r="D207" s="8"/>
      <c r="E207" s="8"/>
      <c r="F207" s="8"/>
      <c r="G207" s="8"/>
      <c r="H207" s="8"/>
    </row>
    <row r="208" spans="1:8">
      <c r="A208" s="8"/>
      <c r="B208" s="8"/>
      <c r="C208" s="8"/>
      <c r="D208" s="8"/>
      <c r="E208" s="8"/>
      <c r="F208" s="8"/>
      <c r="G208" s="8"/>
      <c r="H208" s="8"/>
    </row>
    <row r="209" spans="1:8">
      <c r="A209" s="8"/>
      <c r="B209" s="8"/>
      <c r="C209" s="8"/>
      <c r="D209" s="8"/>
      <c r="E209" s="8"/>
      <c r="F209" s="8"/>
      <c r="G209" s="8"/>
      <c r="H209" s="8"/>
    </row>
    <row r="210" spans="1:8">
      <c r="A210" s="8"/>
      <c r="B210" s="8"/>
      <c r="C210" s="8"/>
      <c r="D210" s="8"/>
      <c r="E210" s="8"/>
      <c r="F210" s="8"/>
      <c r="G210" s="8"/>
      <c r="H210" s="8"/>
    </row>
    <row r="211" spans="1:8">
      <c r="A211" s="8"/>
      <c r="B211" s="8"/>
      <c r="C211" s="8"/>
      <c r="D211" s="8"/>
      <c r="E211" s="8"/>
      <c r="F211" s="8"/>
      <c r="G211" s="8"/>
      <c r="H211" s="8"/>
    </row>
    <row r="212" spans="1:8">
      <c r="A212" s="8"/>
      <c r="B212" s="8"/>
      <c r="C212" s="8"/>
      <c r="D212" s="8"/>
      <c r="E212" s="8"/>
      <c r="F212" s="8"/>
      <c r="G212" s="8"/>
      <c r="H212" s="8"/>
    </row>
    <row r="213" spans="1:8">
      <c r="A213" s="8"/>
      <c r="B213" s="8"/>
      <c r="C213" s="8"/>
      <c r="D213" s="8"/>
      <c r="E213" s="8"/>
      <c r="F213" s="8"/>
      <c r="G213" s="8"/>
      <c r="H213" s="8"/>
    </row>
    <row r="214" spans="1:8">
      <c r="A214" s="8"/>
      <c r="B214" s="8"/>
      <c r="C214" s="8"/>
      <c r="D214" s="8"/>
      <c r="E214" s="8"/>
      <c r="F214" s="8"/>
      <c r="G214" s="8"/>
      <c r="H214" s="8"/>
    </row>
    <row r="215" spans="1:8">
      <c r="A215" s="8"/>
      <c r="B215" s="8"/>
      <c r="C215" s="8"/>
      <c r="D215" s="8"/>
      <c r="E215" s="8"/>
      <c r="F215" s="8"/>
      <c r="G215" s="8"/>
      <c r="H215" s="8"/>
    </row>
    <row r="216" spans="1:8">
      <c r="A216" s="8"/>
      <c r="B216" s="8"/>
      <c r="C216" s="8"/>
      <c r="D216" s="8"/>
      <c r="E216" s="8"/>
      <c r="F216" s="8"/>
      <c r="G216" s="8"/>
      <c r="H216" s="8"/>
    </row>
    <row r="217" spans="1:8">
      <c r="A217" s="8"/>
      <c r="B217" s="8"/>
      <c r="C217" s="8"/>
      <c r="D217" s="8"/>
      <c r="E217" s="8"/>
      <c r="F217" s="8"/>
      <c r="G217" s="8"/>
      <c r="H217" s="8"/>
    </row>
    <row r="218" spans="1:8">
      <c r="A218" s="8"/>
      <c r="B218" s="8"/>
      <c r="C218" s="8"/>
      <c r="D218" s="8"/>
      <c r="E218" s="8"/>
      <c r="F218" s="8"/>
      <c r="G218" s="8"/>
      <c r="H218" s="8"/>
    </row>
    <row r="219" spans="1:8">
      <c r="A219" s="8"/>
      <c r="B219" s="8"/>
      <c r="C219" s="8"/>
      <c r="D219" s="8"/>
      <c r="E219" s="8"/>
      <c r="F219" s="8"/>
      <c r="G219" s="8"/>
      <c r="H219" s="8"/>
    </row>
    <row r="220" spans="1:8">
      <c r="A220" s="8"/>
      <c r="B220" s="8"/>
      <c r="C220" s="8"/>
      <c r="D220" s="8"/>
      <c r="E220" s="8"/>
      <c r="F220" s="8"/>
      <c r="G220" s="8"/>
      <c r="H220" s="8"/>
    </row>
    <row r="221" spans="1:8">
      <c r="A221" s="8"/>
      <c r="B221" s="8"/>
      <c r="C221" s="8"/>
      <c r="D221" s="8"/>
      <c r="E221" s="8"/>
      <c r="F221" s="8"/>
      <c r="G221" s="8"/>
      <c r="H221" s="8"/>
    </row>
    <row r="222" spans="1:8">
      <c r="A222" s="8"/>
      <c r="B222" s="8"/>
      <c r="C222" s="8"/>
      <c r="D222" s="8"/>
      <c r="E222" s="8"/>
      <c r="F222" s="8"/>
      <c r="G222" s="8"/>
      <c r="H222" s="8"/>
    </row>
    <row r="223" spans="1:8">
      <c r="A223" s="8"/>
      <c r="B223" s="8"/>
      <c r="C223" s="8"/>
      <c r="D223" s="8"/>
      <c r="E223" s="8"/>
      <c r="F223" s="8"/>
      <c r="G223" s="8"/>
      <c r="H223" s="8"/>
    </row>
    <row r="224" spans="1:8">
      <c r="A224" s="8"/>
      <c r="B224" s="8"/>
      <c r="C224" s="8"/>
      <c r="D224" s="8"/>
      <c r="E224" s="8"/>
      <c r="F224" s="8"/>
      <c r="G224" s="8"/>
      <c r="H224" s="8"/>
    </row>
    <row r="225" spans="1:8">
      <c r="A225" s="8"/>
      <c r="B225" s="8"/>
      <c r="C225" s="8"/>
      <c r="D225" s="8"/>
      <c r="E225" s="8"/>
      <c r="F225" s="8"/>
      <c r="G225" s="8"/>
      <c r="H225" s="8"/>
    </row>
    <row r="226" spans="1:8">
      <c r="A226" s="8"/>
      <c r="B226" s="8"/>
      <c r="C226" s="8"/>
      <c r="D226" s="8"/>
      <c r="E226" s="8"/>
      <c r="F226" s="8"/>
      <c r="G226" s="8"/>
      <c r="H226" s="8"/>
    </row>
    <row r="227" spans="1:8">
      <c r="A227" s="8"/>
      <c r="B227" s="8"/>
      <c r="C227" s="8"/>
      <c r="D227" s="8"/>
      <c r="E227" s="8"/>
      <c r="F227" s="8"/>
      <c r="G227" s="8"/>
      <c r="H227" s="8"/>
    </row>
    <row r="228" spans="1:8">
      <c r="A228" s="8"/>
      <c r="B228" s="8"/>
      <c r="C228" s="8"/>
      <c r="D228" s="8"/>
      <c r="E228" s="8"/>
      <c r="F228" s="8"/>
      <c r="G228" s="8"/>
      <c r="H228" s="8"/>
    </row>
    <row r="229" spans="1:8">
      <c r="A229" s="8"/>
      <c r="B229" s="8"/>
      <c r="C229" s="8"/>
      <c r="D229" s="8"/>
      <c r="E229" s="8"/>
      <c r="F229" s="8"/>
      <c r="G229" s="8"/>
      <c r="H229" s="8"/>
    </row>
    <row r="230" spans="1:8">
      <c r="A230" s="8"/>
      <c r="B230" s="8"/>
      <c r="C230" s="8"/>
      <c r="D230" s="8"/>
      <c r="E230" s="8"/>
      <c r="F230" s="8"/>
      <c r="G230" s="8"/>
      <c r="H230" s="8"/>
    </row>
    <row r="231" spans="1:8">
      <c r="A231" s="8"/>
      <c r="B231" s="8"/>
      <c r="C231" s="8"/>
      <c r="D231" s="8"/>
      <c r="E231" s="8"/>
      <c r="F231" s="8"/>
      <c r="G231" s="8"/>
      <c r="H231" s="8"/>
    </row>
    <row r="232" spans="1:8">
      <c r="A232" s="8"/>
      <c r="B232" s="8"/>
      <c r="C232" s="8"/>
      <c r="D232" s="8"/>
      <c r="E232" s="8"/>
      <c r="F232" s="8"/>
      <c r="G232" s="8"/>
      <c r="H232" s="8"/>
    </row>
    <row r="233" spans="1:8">
      <c r="A233" s="8"/>
      <c r="B233" s="8"/>
      <c r="C233" s="8"/>
      <c r="D233" s="8"/>
      <c r="E233" s="8"/>
      <c r="F233" s="8"/>
      <c r="G233" s="8"/>
      <c r="H233" s="8"/>
    </row>
    <row r="234" spans="1:8">
      <c r="A234" s="8"/>
      <c r="B234" s="8"/>
      <c r="C234" s="8"/>
      <c r="D234" s="8"/>
      <c r="E234" s="8"/>
      <c r="F234" s="8"/>
      <c r="G234" s="8"/>
      <c r="H234" s="8"/>
    </row>
  </sheetData>
  <mergeCells count="18">
    <mergeCell ref="B31:C31"/>
    <mergeCell ref="A27:G27"/>
    <mergeCell ref="C9:H9"/>
    <mergeCell ref="A15:A16"/>
    <mergeCell ref="B15:B16"/>
    <mergeCell ref="C15:C16"/>
    <mergeCell ref="E15:E16"/>
    <mergeCell ref="F15:F16"/>
    <mergeCell ref="A13:E13"/>
    <mergeCell ref="G15:G16"/>
    <mergeCell ref="H15:H16"/>
    <mergeCell ref="D15:D16"/>
    <mergeCell ref="C8:H8"/>
    <mergeCell ref="A1:H1"/>
    <mergeCell ref="A3:H3"/>
    <mergeCell ref="A4:H4"/>
    <mergeCell ref="C6:H6"/>
    <mergeCell ref="C7:H7"/>
  </mergeCells>
  <printOptions horizontalCentered="1"/>
  <pageMargins left="1.1811023622047245" right="0.59055118110236227" top="0.78740157480314965" bottom="0.78740157480314965" header="0.31496062992125984" footer="0.39370078740157483"/>
  <pageSetup paperSize="9" scale="60" fitToHeight="0" orientation="portrait" blackAndWhite="1" r:id="rId1"/>
  <headerFooter>
    <oddFooter>&amp;R&amp;"Times New Roman,Regular"&amp;10&amp;P. lpp. no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245"/>
  <sheetViews>
    <sheetView showZeros="0" topLeftCell="A7" zoomScale="85" zoomScaleNormal="85" workbookViewId="0">
      <selection activeCell="L38" sqref="L38"/>
    </sheetView>
  </sheetViews>
  <sheetFormatPr defaultColWidth="9.140625" defaultRowHeight="15" outlineLevelRow="1"/>
  <cols>
    <col min="1" max="2" width="8.7109375" style="3" customWidth="1"/>
    <col min="3" max="3" width="36.7109375" style="3" customWidth="1"/>
    <col min="4" max="4" width="16.42578125" style="3" customWidth="1"/>
    <col min="5" max="5" width="18.140625" style="3" customWidth="1"/>
    <col min="6" max="7" width="9.7109375" style="3" customWidth="1"/>
    <col min="8" max="8" width="18" style="3" customWidth="1"/>
    <col min="9" max="9" width="16.42578125" style="3" customWidth="1"/>
    <col min="10" max="16384" width="9.140625" style="3"/>
  </cols>
  <sheetData>
    <row r="1" spans="1:9" ht="20.25">
      <c r="A1" s="561" t="str">
        <f>"Lokālā tāme Nr. "&amp;KOPS3!B42</f>
        <v>Lokālā tāme Nr. 2-8</v>
      </c>
      <c r="B1" s="561"/>
      <c r="C1" s="561"/>
      <c r="D1" s="561"/>
      <c r="E1" s="561"/>
      <c r="F1" s="561"/>
      <c r="G1" s="561"/>
      <c r="H1" s="561"/>
      <c r="I1" s="561"/>
    </row>
    <row r="3" spans="1:9" ht="20.25">
      <c r="A3" s="589" t="str">
        <f>KOPS3!C42</f>
        <v>Ugunsdzēsības automātikas sistēmas</v>
      </c>
      <c r="B3" s="589"/>
      <c r="C3" s="589"/>
      <c r="D3" s="589"/>
      <c r="E3" s="599"/>
      <c r="F3" s="589"/>
      <c r="G3" s="589"/>
      <c r="H3" s="589"/>
      <c r="I3" s="589"/>
    </row>
    <row r="4" spans="1:9">
      <c r="A4" s="579" t="s">
        <v>0</v>
      </c>
      <c r="B4" s="579"/>
      <c r="C4" s="579"/>
      <c r="D4" s="579"/>
      <c r="E4" s="579"/>
      <c r="F4" s="579"/>
      <c r="G4" s="579"/>
      <c r="H4" s="579"/>
      <c r="I4" s="579"/>
    </row>
    <row r="5" spans="1:9">
      <c r="A5" s="8"/>
      <c r="B5" s="8"/>
      <c r="C5" s="8"/>
      <c r="D5" s="8"/>
      <c r="E5" s="8"/>
      <c r="F5" s="8"/>
      <c r="G5" s="8"/>
      <c r="H5" s="8"/>
      <c r="I5" s="8"/>
    </row>
    <row r="6" spans="1:9">
      <c r="A6" s="8" t="s">
        <v>1</v>
      </c>
      <c r="B6" s="8"/>
      <c r="C6" s="562" t="str">
        <f>KOPS3!C12</f>
        <v>Jauna skolas ēka Ādažos III.kārta</v>
      </c>
      <c r="D6" s="562"/>
      <c r="E6" s="600"/>
      <c r="F6" s="562"/>
      <c r="G6" s="562"/>
      <c r="H6" s="562"/>
      <c r="I6" s="562"/>
    </row>
    <row r="7" spans="1:9">
      <c r="A7" s="8" t="s">
        <v>2</v>
      </c>
      <c r="B7" s="8"/>
      <c r="C7" s="562" t="str">
        <f>KOPS3!C13</f>
        <v xml:space="preserve">Jauna skolas ēka Ādažos </v>
      </c>
      <c r="D7" s="562"/>
      <c r="E7" s="600"/>
      <c r="F7" s="562"/>
      <c r="G7" s="562"/>
      <c r="H7" s="562"/>
      <c r="I7" s="562"/>
    </row>
    <row r="8" spans="1:9">
      <c r="A8" s="8" t="s">
        <v>3</v>
      </c>
      <c r="B8" s="8"/>
      <c r="C8" s="562" t="str">
        <f>KOPS3!C14</f>
        <v>Attekas iela 16, Ādaži, Ādažu novads</v>
      </c>
      <c r="D8" s="562"/>
      <c r="E8" s="600"/>
      <c r="F8" s="562"/>
      <c r="G8" s="562"/>
      <c r="H8" s="562"/>
      <c r="I8" s="562"/>
    </row>
    <row r="9" spans="1:9">
      <c r="A9" s="8" t="s">
        <v>4</v>
      </c>
      <c r="B9" s="8"/>
      <c r="C9" s="562" t="str">
        <f>KOPS3!C15</f>
        <v>16-26</v>
      </c>
      <c r="D9" s="562"/>
      <c r="E9" s="600"/>
      <c r="F9" s="562"/>
      <c r="G9" s="562"/>
      <c r="H9" s="562"/>
      <c r="I9" s="562"/>
    </row>
    <row r="10" spans="1:9">
      <c r="A10" s="8"/>
      <c r="B10" s="8"/>
      <c r="C10" s="8"/>
      <c r="D10" s="8"/>
      <c r="E10" s="8"/>
      <c r="F10" s="8"/>
      <c r="G10" s="8"/>
      <c r="H10" s="8"/>
    </row>
    <row r="11" spans="1:9">
      <c r="A11" s="8" t="s">
        <v>165</v>
      </c>
      <c r="B11" s="8"/>
      <c r="C11" s="8"/>
      <c r="D11" s="8"/>
      <c r="E11" s="8"/>
      <c r="F11" s="8"/>
      <c r="G11" s="8"/>
      <c r="H11" s="8"/>
    </row>
    <row r="12" spans="1:9">
      <c r="A12" s="8" t="s">
        <v>772</v>
      </c>
      <c r="B12" s="8"/>
      <c r="C12" s="8"/>
      <c r="D12" s="36"/>
      <c r="E12" s="36"/>
      <c r="F12" s="8"/>
      <c r="G12" s="8"/>
      <c r="H12" s="8"/>
      <c r="I12" s="8"/>
    </row>
    <row r="13" spans="1:9">
      <c r="A13" s="581" t="str">
        <f>KOPS3!F21</f>
        <v>Tāme sastādīta 2017.gada 29. septembrī</v>
      </c>
      <c r="B13" s="581"/>
      <c r="C13" s="581"/>
      <c r="D13" s="581"/>
      <c r="E13" s="498"/>
      <c r="F13" s="8"/>
      <c r="G13" s="8"/>
      <c r="H13" s="8"/>
    </row>
    <row r="15" spans="1:9" ht="15" customHeight="1">
      <c r="A15" s="582" t="s">
        <v>5</v>
      </c>
      <c r="B15" s="582" t="s">
        <v>6</v>
      </c>
      <c r="C15" s="612" t="s">
        <v>711</v>
      </c>
      <c r="D15" s="613"/>
      <c r="E15" s="595" t="s">
        <v>780</v>
      </c>
      <c r="F15" s="574" t="s">
        <v>7</v>
      </c>
      <c r="G15" s="598" t="s">
        <v>8</v>
      </c>
      <c r="H15" s="598" t="s">
        <v>773</v>
      </c>
      <c r="I15" s="598" t="s">
        <v>774</v>
      </c>
    </row>
    <row r="16" spans="1:9">
      <c r="A16" s="582"/>
      <c r="B16" s="582"/>
      <c r="C16" s="614"/>
      <c r="D16" s="615"/>
      <c r="E16" s="596"/>
      <c r="F16" s="574"/>
      <c r="G16" s="575"/>
      <c r="H16" s="575"/>
      <c r="I16" s="575"/>
    </row>
    <row r="17" spans="1:9" ht="15.75" thickBot="1">
      <c r="A17" s="37">
        <v>1</v>
      </c>
      <c r="B17" s="37">
        <v>2</v>
      </c>
      <c r="C17" s="606" t="s">
        <v>63</v>
      </c>
      <c r="D17" s="607"/>
      <c r="E17" s="502"/>
      <c r="F17" s="37" t="s">
        <v>64</v>
      </c>
      <c r="G17" s="39">
        <v>5</v>
      </c>
      <c r="H17" s="39">
        <v>6</v>
      </c>
      <c r="I17" s="39">
        <v>7</v>
      </c>
    </row>
    <row r="18" spans="1:9" s="103" customFormat="1" ht="15.75" thickTop="1">
      <c r="A18" s="98"/>
      <c r="B18" s="53"/>
      <c r="C18" s="616" t="s">
        <v>159</v>
      </c>
      <c r="D18" s="617"/>
      <c r="E18" s="542"/>
      <c r="F18" s="100"/>
      <c r="G18" s="101"/>
      <c r="H18" s="102"/>
      <c r="I18" s="102"/>
    </row>
    <row r="19" spans="1:9" s="103" customFormat="1">
      <c r="A19" s="107"/>
      <c r="B19" s="108"/>
      <c r="C19" s="620"/>
      <c r="D19" s="621"/>
      <c r="E19" s="543"/>
      <c r="F19" s="109"/>
      <c r="G19" s="110"/>
      <c r="H19" s="111"/>
      <c r="I19" s="111"/>
    </row>
    <row r="20" spans="1:9" s="103" customFormat="1">
      <c r="A20" s="98">
        <v>1</v>
      </c>
      <c r="B20" s="46" t="s">
        <v>724</v>
      </c>
      <c r="C20" s="104" t="s">
        <v>170</v>
      </c>
      <c r="D20" s="104" t="s">
        <v>171</v>
      </c>
      <c r="E20" s="508" t="s">
        <v>779</v>
      </c>
      <c r="F20" s="100" t="s">
        <v>73</v>
      </c>
      <c r="G20" s="105">
        <v>1</v>
      </c>
      <c r="H20" s="102"/>
      <c r="I20" s="102"/>
    </row>
    <row r="21" spans="1:9" s="103" customFormat="1" ht="25.5">
      <c r="A21" s="98">
        <f t="shared" ref="A21" si="0">A20+1</f>
        <v>2</v>
      </c>
      <c r="B21" s="46" t="s">
        <v>724</v>
      </c>
      <c r="C21" s="104" t="s">
        <v>172</v>
      </c>
      <c r="D21" s="104" t="s">
        <v>173</v>
      </c>
      <c r="E21" s="508" t="s">
        <v>779</v>
      </c>
      <c r="F21" s="100" t="s">
        <v>72</v>
      </c>
      <c r="G21" s="105">
        <v>38</v>
      </c>
      <c r="H21" s="102"/>
      <c r="I21" s="102"/>
    </row>
    <row r="22" spans="1:9" s="103" customFormat="1" ht="25.5">
      <c r="A22" s="98">
        <f t="shared" ref="A22:A35" si="1">A21+1</f>
        <v>3</v>
      </c>
      <c r="B22" s="46" t="s">
        <v>724</v>
      </c>
      <c r="C22" s="104" t="s">
        <v>174</v>
      </c>
      <c r="D22" s="104" t="s">
        <v>175</v>
      </c>
      <c r="E22" s="508" t="s">
        <v>779</v>
      </c>
      <c r="F22" s="100" t="s">
        <v>72</v>
      </c>
      <c r="G22" s="105">
        <v>1</v>
      </c>
      <c r="H22" s="102"/>
      <c r="I22" s="102"/>
    </row>
    <row r="23" spans="1:9" s="103" customFormat="1" ht="25.5">
      <c r="A23" s="98">
        <f t="shared" si="1"/>
        <v>4</v>
      </c>
      <c r="B23" s="46" t="s">
        <v>724</v>
      </c>
      <c r="C23" s="104" t="s">
        <v>176</v>
      </c>
      <c r="D23" s="104" t="s">
        <v>173</v>
      </c>
      <c r="E23" s="508" t="s">
        <v>779</v>
      </c>
      <c r="F23" s="100" t="s">
        <v>72</v>
      </c>
      <c r="G23" s="105">
        <v>44</v>
      </c>
      <c r="H23" s="102"/>
      <c r="I23" s="102"/>
    </row>
    <row r="24" spans="1:9" s="103" customFormat="1" ht="25.5">
      <c r="A24" s="98">
        <f t="shared" si="1"/>
        <v>5</v>
      </c>
      <c r="B24" s="46" t="s">
        <v>724</v>
      </c>
      <c r="C24" s="104" t="s">
        <v>194</v>
      </c>
      <c r="D24" s="104" t="s">
        <v>177</v>
      </c>
      <c r="E24" s="508" t="s">
        <v>779</v>
      </c>
      <c r="F24" s="100" t="s">
        <v>72</v>
      </c>
      <c r="G24" s="105">
        <v>4</v>
      </c>
      <c r="H24" s="102"/>
      <c r="I24" s="102"/>
    </row>
    <row r="25" spans="1:9" s="103" customFormat="1" ht="25.5">
      <c r="A25" s="98">
        <f t="shared" si="1"/>
        <v>6</v>
      </c>
      <c r="B25" s="46" t="s">
        <v>724</v>
      </c>
      <c r="C25" s="104" t="s">
        <v>178</v>
      </c>
      <c r="D25" s="104" t="s">
        <v>179</v>
      </c>
      <c r="E25" s="508" t="s">
        <v>779</v>
      </c>
      <c r="F25" s="100" t="s">
        <v>72</v>
      </c>
      <c r="G25" s="105">
        <v>8</v>
      </c>
      <c r="H25" s="102"/>
      <c r="I25" s="102"/>
    </row>
    <row r="26" spans="1:9" s="103" customFormat="1" ht="25.5">
      <c r="A26" s="98">
        <f t="shared" si="1"/>
        <v>7</v>
      </c>
      <c r="B26" s="46" t="s">
        <v>724</v>
      </c>
      <c r="C26" s="104" t="s">
        <v>180</v>
      </c>
      <c r="D26" s="104" t="s">
        <v>181</v>
      </c>
      <c r="E26" s="508" t="s">
        <v>779</v>
      </c>
      <c r="F26" s="100" t="s">
        <v>72</v>
      </c>
      <c r="G26" s="105">
        <v>16</v>
      </c>
      <c r="H26" s="102"/>
      <c r="I26" s="102"/>
    </row>
    <row r="27" spans="1:9" s="103" customFormat="1">
      <c r="A27" s="98">
        <f t="shared" si="1"/>
        <v>8</v>
      </c>
      <c r="B27" s="46" t="s">
        <v>724</v>
      </c>
      <c r="C27" s="104" t="s">
        <v>182</v>
      </c>
      <c r="D27" s="104" t="s">
        <v>183</v>
      </c>
      <c r="E27" s="508" t="s">
        <v>779</v>
      </c>
      <c r="F27" s="100" t="s">
        <v>72</v>
      </c>
      <c r="G27" s="105">
        <v>16</v>
      </c>
      <c r="H27" s="102"/>
      <c r="I27" s="102"/>
    </row>
    <row r="28" spans="1:9" s="103" customFormat="1">
      <c r="A28" s="98">
        <f t="shared" si="1"/>
        <v>9</v>
      </c>
      <c r="B28" s="46" t="s">
        <v>724</v>
      </c>
      <c r="C28" s="104" t="s">
        <v>184</v>
      </c>
      <c r="D28" s="104" t="s">
        <v>185</v>
      </c>
      <c r="E28" s="508" t="s">
        <v>779</v>
      </c>
      <c r="F28" s="100" t="s">
        <v>72</v>
      </c>
      <c r="G28" s="105">
        <v>86</v>
      </c>
      <c r="H28" s="102"/>
      <c r="I28" s="102"/>
    </row>
    <row r="29" spans="1:9" s="103" customFormat="1">
      <c r="A29" s="98">
        <f t="shared" si="1"/>
        <v>10</v>
      </c>
      <c r="B29" s="46" t="s">
        <v>724</v>
      </c>
      <c r="C29" s="104" t="s">
        <v>186</v>
      </c>
      <c r="D29" s="104" t="s">
        <v>187</v>
      </c>
      <c r="E29" s="508" t="s">
        <v>779</v>
      </c>
      <c r="F29" s="100" t="s">
        <v>72</v>
      </c>
      <c r="G29" s="105">
        <v>1</v>
      </c>
      <c r="H29" s="102"/>
      <c r="I29" s="102"/>
    </row>
    <row r="30" spans="1:9" s="103" customFormat="1">
      <c r="A30" s="98">
        <f t="shared" si="1"/>
        <v>11</v>
      </c>
      <c r="B30" s="46" t="s">
        <v>724</v>
      </c>
      <c r="C30" s="104" t="s">
        <v>188</v>
      </c>
      <c r="D30" s="104" t="s">
        <v>189</v>
      </c>
      <c r="E30" s="508" t="s">
        <v>779</v>
      </c>
      <c r="F30" s="100" t="s">
        <v>72</v>
      </c>
      <c r="G30" s="105">
        <v>8</v>
      </c>
      <c r="H30" s="102"/>
      <c r="I30" s="102"/>
    </row>
    <row r="31" spans="1:9" s="103" customFormat="1" ht="25.5">
      <c r="A31" s="98">
        <f t="shared" si="1"/>
        <v>12</v>
      </c>
      <c r="B31" s="46" t="s">
        <v>724</v>
      </c>
      <c r="C31" s="104" t="s">
        <v>287</v>
      </c>
      <c r="D31" s="104" t="s">
        <v>190</v>
      </c>
      <c r="E31" s="508" t="s">
        <v>779</v>
      </c>
      <c r="F31" s="100" t="s">
        <v>162</v>
      </c>
      <c r="G31" s="101">
        <v>510</v>
      </c>
      <c r="H31" s="102"/>
      <c r="I31" s="102"/>
    </row>
    <row r="32" spans="1:9" s="103" customFormat="1">
      <c r="A32" s="98">
        <f t="shared" si="1"/>
        <v>13</v>
      </c>
      <c r="B32" s="46" t="s">
        <v>724</v>
      </c>
      <c r="C32" s="104" t="s">
        <v>191</v>
      </c>
      <c r="D32" s="104"/>
      <c r="E32" s="508"/>
      <c r="F32" s="100" t="s">
        <v>73</v>
      </c>
      <c r="G32" s="105">
        <v>1</v>
      </c>
      <c r="H32" s="102"/>
      <c r="I32" s="102"/>
    </row>
    <row r="33" spans="1:9" s="103" customFormat="1" ht="25.5">
      <c r="A33" s="98">
        <f t="shared" si="1"/>
        <v>14</v>
      </c>
      <c r="B33" s="46" t="s">
        <v>724</v>
      </c>
      <c r="C33" s="104" t="s">
        <v>192</v>
      </c>
      <c r="D33" s="104"/>
      <c r="E33" s="508"/>
      <c r="F33" s="100" t="s">
        <v>162</v>
      </c>
      <c r="G33" s="101">
        <v>450</v>
      </c>
      <c r="H33" s="102"/>
      <c r="I33" s="102"/>
    </row>
    <row r="34" spans="1:9" s="103" customFormat="1">
      <c r="A34" s="98">
        <f t="shared" si="1"/>
        <v>15</v>
      </c>
      <c r="B34" s="46" t="s">
        <v>724</v>
      </c>
      <c r="C34" s="104" t="s">
        <v>193</v>
      </c>
      <c r="D34" s="104"/>
      <c r="E34" s="508"/>
      <c r="F34" s="100" t="s">
        <v>73</v>
      </c>
      <c r="G34" s="105">
        <v>1</v>
      </c>
      <c r="H34" s="102"/>
      <c r="I34" s="102"/>
    </row>
    <row r="35" spans="1:9" s="103" customFormat="1" ht="25.5">
      <c r="A35" s="98">
        <f t="shared" si="1"/>
        <v>16</v>
      </c>
      <c r="B35" s="46" t="s">
        <v>724</v>
      </c>
      <c r="C35" s="104" t="s">
        <v>195</v>
      </c>
      <c r="D35" s="104"/>
      <c r="E35" s="508"/>
      <c r="F35" s="100" t="s">
        <v>73</v>
      </c>
      <c r="G35" s="105">
        <v>1</v>
      </c>
      <c r="H35" s="102"/>
      <c r="I35" s="102"/>
    </row>
    <row r="36" spans="1:9" ht="15.75" thickBot="1">
      <c r="A36" s="112"/>
      <c r="B36" s="113"/>
      <c r="C36" s="618"/>
      <c r="D36" s="619"/>
      <c r="E36" s="546"/>
      <c r="F36" s="112"/>
      <c r="G36" s="112"/>
      <c r="H36" s="114"/>
      <c r="I36" s="114"/>
    </row>
    <row r="37" spans="1:9" ht="15.75" thickTop="1">
      <c r="A37" s="19"/>
      <c r="B37" s="19"/>
      <c r="C37" s="610"/>
      <c r="D37" s="611"/>
      <c r="E37" s="500"/>
      <c r="F37" s="72"/>
      <c r="G37" s="73"/>
      <c r="H37" s="21"/>
      <c r="I37" s="21"/>
    </row>
    <row r="38" spans="1:9">
      <c r="A38" s="604" t="s">
        <v>9</v>
      </c>
      <c r="B38" s="605"/>
      <c r="C38" s="605"/>
      <c r="D38" s="605"/>
      <c r="E38" s="593"/>
      <c r="F38" s="605"/>
      <c r="G38" s="605"/>
      <c r="H38" s="605"/>
      <c r="I38" s="23">
        <f>SUM(I18:I37)</f>
        <v>0</v>
      </c>
    </row>
    <row r="39" spans="1:9" outlineLevel="1">
      <c r="A39" s="8"/>
      <c r="B39" s="8"/>
      <c r="C39" s="8"/>
      <c r="D39" s="8"/>
      <c r="E39" s="8"/>
      <c r="F39" s="8"/>
      <c r="G39" s="8"/>
      <c r="H39" s="8"/>
      <c r="I39" s="8"/>
    </row>
    <row r="40" spans="1:9" outlineLevel="1">
      <c r="F40" s="8"/>
      <c r="G40" s="8"/>
      <c r="I40" s="78"/>
    </row>
    <row r="41" spans="1:9" outlineLevel="1">
      <c r="A41" s="3" t="str">
        <f>"Sastādīja: "&amp;KOPS3!$B$63</f>
        <v>Sastādīja: _________________ Olga  Jasāne /29.09.2017./</v>
      </c>
      <c r="D41" s="79"/>
      <c r="E41" s="498"/>
      <c r="F41" s="80"/>
      <c r="G41" s="81"/>
      <c r="I41" s="96"/>
    </row>
    <row r="42" spans="1:9" outlineLevel="1">
      <c r="B42" s="566" t="s">
        <v>13</v>
      </c>
      <c r="C42" s="566"/>
      <c r="D42" s="8"/>
      <c r="E42" s="8"/>
      <c r="F42" s="33"/>
      <c r="G42" s="33"/>
      <c r="I42" s="96"/>
    </row>
    <row r="43" spans="1:9" outlineLevel="1">
      <c r="A43" s="8"/>
      <c r="B43" s="80"/>
      <c r="C43" s="7"/>
      <c r="D43" s="8"/>
      <c r="E43" s="8"/>
      <c r="F43" s="8"/>
    </row>
    <row r="44" spans="1:9">
      <c r="A44" s="79" t="str">
        <f>"Pārbaudīja: "&amp;KOPS3!$F$63</f>
        <v>Pārbaudīja: _________________ Aleksejs Providenko /29.09.2017./</v>
      </c>
      <c r="B44" s="82"/>
      <c r="C44" s="81"/>
      <c r="D44" s="81"/>
      <c r="E44" s="81"/>
      <c r="F44" s="81"/>
      <c r="I44" s="8"/>
    </row>
    <row r="45" spans="1:9">
      <c r="A45" s="8"/>
      <c r="B45" s="7" t="s">
        <v>13</v>
      </c>
      <c r="C45" s="33"/>
      <c r="D45" s="33"/>
      <c r="E45" s="496"/>
      <c r="F45" s="33"/>
      <c r="I45" s="8"/>
    </row>
    <row r="46" spans="1:9">
      <c r="A46" s="8" t="str">
        <f>"Sertifikāta Nr.: "&amp;KOPS3!$F$65</f>
        <v>Sertifikāta Nr.: 5-00770</v>
      </c>
      <c r="B46" s="36"/>
      <c r="D46" s="8"/>
      <c r="E46" s="8"/>
      <c r="I46" s="8"/>
    </row>
    <row r="47" spans="1:9">
      <c r="A47" s="8"/>
      <c r="B47" s="8"/>
      <c r="C47" s="8"/>
      <c r="D47" s="8"/>
      <c r="E47" s="8"/>
      <c r="F47" s="8"/>
      <c r="G47" s="8"/>
      <c r="H47" s="8"/>
      <c r="I47" s="8"/>
    </row>
    <row r="48" spans="1:9">
      <c r="A48" s="8"/>
      <c r="B48" s="8"/>
      <c r="C48" s="8"/>
      <c r="D48" s="8"/>
      <c r="E48" s="8"/>
      <c r="F48" s="8"/>
      <c r="G48" s="8"/>
      <c r="H48" s="8"/>
      <c r="I48" s="8"/>
    </row>
    <row r="49" spans="1:9">
      <c r="A49" s="8"/>
      <c r="B49" s="8"/>
      <c r="C49" s="8"/>
      <c r="D49" s="8"/>
      <c r="E49" s="8"/>
      <c r="F49" s="8"/>
      <c r="G49" s="8"/>
      <c r="H49" s="8"/>
      <c r="I49" s="8"/>
    </row>
    <row r="50" spans="1:9">
      <c r="A50" s="8"/>
      <c r="B50" s="8"/>
      <c r="C50" s="8"/>
      <c r="D50" s="8"/>
      <c r="E50" s="8"/>
      <c r="F50" s="8"/>
      <c r="G50" s="8"/>
      <c r="H50" s="8"/>
      <c r="I50" s="8"/>
    </row>
    <row r="51" spans="1:9">
      <c r="A51" s="8"/>
      <c r="B51" s="8"/>
      <c r="C51" s="8"/>
      <c r="D51" s="8"/>
      <c r="E51" s="8"/>
      <c r="F51" s="8"/>
      <c r="G51" s="8"/>
      <c r="H51" s="8"/>
      <c r="I51" s="8"/>
    </row>
    <row r="52" spans="1:9">
      <c r="A52" s="8"/>
      <c r="B52" s="8"/>
      <c r="C52" s="8"/>
      <c r="D52" s="8"/>
      <c r="E52" s="8"/>
      <c r="F52" s="8"/>
      <c r="G52" s="8"/>
      <c r="H52" s="8"/>
      <c r="I52" s="8"/>
    </row>
    <row r="53" spans="1:9">
      <c r="A53" s="8"/>
      <c r="B53" s="8"/>
      <c r="C53" s="8"/>
      <c r="D53" s="8"/>
      <c r="E53" s="8"/>
      <c r="F53" s="8"/>
      <c r="G53" s="8"/>
      <c r="H53" s="8"/>
      <c r="I53" s="8"/>
    </row>
    <row r="54" spans="1:9">
      <c r="A54" s="8"/>
      <c r="B54" s="8"/>
      <c r="C54" s="8"/>
      <c r="D54" s="8"/>
      <c r="E54" s="8"/>
      <c r="F54" s="8"/>
      <c r="G54" s="8"/>
      <c r="H54" s="8"/>
      <c r="I54" s="8"/>
    </row>
    <row r="55" spans="1:9">
      <c r="A55" s="8"/>
      <c r="B55" s="8"/>
      <c r="C55" s="8"/>
      <c r="D55" s="8"/>
      <c r="E55" s="8"/>
      <c r="F55" s="8"/>
      <c r="G55" s="8"/>
      <c r="H55" s="8"/>
      <c r="I55" s="8"/>
    </row>
    <row r="56" spans="1:9">
      <c r="A56" s="8"/>
      <c r="B56" s="8"/>
      <c r="C56" s="8"/>
      <c r="D56" s="8"/>
      <c r="E56" s="8"/>
      <c r="F56" s="8"/>
      <c r="G56" s="8"/>
      <c r="H56" s="8"/>
      <c r="I56" s="8"/>
    </row>
    <row r="57" spans="1:9">
      <c r="A57" s="8"/>
      <c r="B57" s="8"/>
      <c r="C57" s="8"/>
      <c r="D57" s="8"/>
      <c r="E57" s="8"/>
      <c r="F57" s="8"/>
      <c r="G57" s="8"/>
      <c r="H57" s="8"/>
      <c r="I57" s="8"/>
    </row>
    <row r="58" spans="1:9">
      <c r="A58" s="8"/>
      <c r="B58" s="8"/>
      <c r="C58" s="8"/>
      <c r="D58" s="8"/>
      <c r="E58" s="8"/>
      <c r="F58" s="8"/>
      <c r="G58" s="8"/>
      <c r="H58" s="8"/>
      <c r="I58" s="8"/>
    </row>
    <row r="59" spans="1:9">
      <c r="A59" s="8"/>
      <c r="B59" s="8"/>
      <c r="C59" s="8"/>
      <c r="D59" s="8"/>
      <c r="E59" s="8"/>
      <c r="F59" s="8"/>
      <c r="G59" s="8"/>
      <c r="H59" s="8"/>
      <c r="I59" s="8"/>
    </row>
    <row r="60" spans="1:9">
      <c r="A60" s="8"/>
      <c r="B60" s="8"/>
      <c r="C60" s="8"/>
      <c r="D60" s="8"/>
      <c r="E60" s="8"/>
      <c r="F60" s="8"/>
      <c r="G60" s="8"/>
      <c r="H60" s="8"/>
      <c r="I60" s="8"/>
    </row>
    <row r="61" spans="1:9">
      <c r="A61" s="8"/>
      <c r="B61" s="8"/>
      <c r="C61" s="8"/>
      <c r="D61" s="8"/>
      <c r="E61" s="8"/>
      <c r="F61" s="8"/>
      <c r="G61" s="8"/>
      <c r="H61" s="8"/>
      <c r="I61" s="8"/>
    </row>
    <row r="62" spans="1:9">
      <c r="A62" s="8"/>
      <c r="B62" s="8"/>
      <c r="C62" s="8"/>
      <c r="D62" s="8"/>
      <c r="E62" s="8"/>
      <c r="F62" s="8"/>
      <c r="G62" s="8"/>
      <c r="H62" s="8"/>
      <c r="I62" s="8"/>
    </row>
    <row r="63" spans="1:9">
      <c r="A63" s="8"/>
      <c r="B63" s="8"/>
      <c r="C63" s="8"/>
      <c r="D63" s="8"/>
      <c r="E63" s="8"/>
      <c r="F63" s="8"/>
      <c r="G63" s="8"/>
      <c r="H63" s="8"/>
      <c r="I63" s="8"/>
    </row>
    <row r="64" spans="1:9">
      <c r="A64" s="8"/>
      <c r="B64" s="8"/>
      <c r="C64" s="8"/>
      <c r="D64" s="8"/>
      <c r="E64" s="8"/>
      <c r="F64" s="8"/>
      <c r="G64" s="8"/>
      <c r="H64" s="8"/>
      <c r="I64" s="8"/>
    </row>
    <row r="65" spans="1:9">
      <c r="A65" s="8"/>
      <c r="B65" s="8"/>
      <c r="C65" s="8"/>
      <c r="D65" s="8"/>
      <c r="E65" s="8"/>
      <c r="F65" s="8"/>
      <c r="G65" s="8"/>
      <c r="H65" s="8"/>
      <c r="I65" s="8"/>
    </row>
    <row r="66" spans="1:9">
      <c r="A66" s="8"/>
      <c r="B66" s="8"/>
      <c r="C66" s="8"/>
      <c r="D66" s="8"/>
      <c r="E66" s="8"/>
      <c r="F66" s="8"/>
      <c r="G66" s="8"/>
      <c r="H66" s="8"/>
      <c r="I66" s="8"/>
    </row>
    <row r="67" spans="1:9">
      <c r="A67" s="8"/>
      <c r="B67" s="8"/>
      <c r="C67" s="8"/>
      <c r="D67" s="8"/>
      <c r="E67" s="8"/>
      <c r="F67" s="8"/>
      <c r="G67" s="8"/>
      <c r="H67" s="8"/>
      <c r="I67" s="8"/>
    </row>
    <row r="68" spans="1:9">
      <c r="A68" s="8"/>
      <c r="B68" s="8"/>
      <c r="C68" s="8"/>
      <c r="D68" s="8"/>
      <c r="E68" s="8"/>
      <c r="F68" s="8"/>
      <c r="G68" s="8"/>
      <c r="H68" s="8"/>
      <c r="I68" s="8"/>
    </row>
    <row r="69" spans="1:9">
      <c r="A69" s="8"/>
      <c r="B69" s="8"/>
      <c r="C69" s="8"/>
      <c r="D69" s="8"/>
      <c r="E69" s="8"/>
      <c r="F69" s="8"/>
      <c r="G69" s="8"/>
      <c r="H69" s="8"/>
      <c r="I69" s="8"/>
    </row>
    <row r="70" spans="1:9">
      <c r="A70" s="8"/>
      <c r="B70" s="8"/>
      <c r="C70" s="8"/>
      <c r="D70" s="8"/>
      <c r="E70" s="8"/>
      <c r="F70" s="8"/>
      <c r="G70" s="8"/>
      <c r="H70" s="8"/>
      <c r="I70" s="8"/>
    </row>
    <row r="71" spans="1:9">
      <c r="A71" s="8"/>
      <c r="B71" s="8"/>
      <c r="C71" s="8"/>
      <c r="D71" s="8"/>
      <c r="E71" s="8"/>
      <c r="F71" s="8"/>
      <c r="G71" s="8"/>
      <c r="H71" s="8"/>
      <c r="I71" s="8"/>
    </row>
    <row r="72" spans="1:9">
      <c r="A72" s="8"/>
      <c r="B72" s="8"/>
      <c r="C72" s="8"/>
      <c r="D72" s="8"/>
      <c r="E72" s="8"/>
      <c r="F72" s="8"/>
      <c r="G72" s="8"/>
      <c r="H72" s="8"/>
      <c r="I72" s="8"/>
    </row>
    <row r="73" spans="1:9">
      <c r="A73" s="8"/>
      <c r="B73" s="8"/>
      <c r="C73" s="8"/>
      <c r="D73" s="8"/>
      <c r="E73" s="8"/>
      <c r="F73" s="8"/>
      <c r="G73" s="8"/>
      <c r="H73" s="8"/>
      <c r="I73" s="8"/>
    </row>
    <row r="74" spans="1:9">
      <c r="A74" s="8"/>
      <c r="B74" s="8"/>
      <c r="C74" s="8"/>
      <c r="D74" s="8"/>
      <c r="E74" s="8"/>
      <c r="F74" s="8"/>
      <c r="G74" s="8"/>
      <c r="H74" s="8"/>
      <c r="I74" s="8"/>
    </row>
    <row r="75" spans="1:9">
      <c r="A75" s="8"/>
      <c r="B75" s="8"/>
      <c r="C75" s="8"/>
      <c r="D75" s="8"/>
      <c r="E75" s="8"/>
      <c r="F75" s="8"/>
      <c r="G75" s="8"/>
      <c r="H75" s="8"/>
      <c r="I75" s="8"/>
    </row>
    <row r="76" spans="1:9">
      <c r="A76" s="8"/>
      <c r="B76" s="8"/>
      <c r="C76" s="8"/>
      <c r="D76" s="8"/>
      <c r="E76" s="8"/>
      <c r="F76" s="8"/>
      <c r="G76" s="8"/>
      <c r="H76" s="8"/>
      <c r="I76" s="8"/>
    </row>
    <row r="77" spans="1:9">
      <c r="A77" s="8"/>
      <c r="B77" s="8"/>
      <c r="C77" s="8"/>
      <c r="D77" s="8"/>
      <c r="E77" s="8"/>
      <c r="F77" s="8"/>
      <c r="G77" s="8"/>
      <c r="H77" s="8"/>
      <c r="I77" s="8"/>
    </row>
    <row r="78" spans="1:9">
      <c r="A78" s="8"/>
      <c r="B78" s="8"/>
      <c r="C78" s="8"/>
      <c r="D78" s="8"/>
      <c r="E78" s="8"/>
      <c r="F78" s="8"/>
      <c r="G78" s="8"/>
      <c r="H78" s="8"/>
      <c r="I78" s="8"/>
    </row>
    <row r="79" spans="1:9">
      <c r="A79" s="8"/>
      <c r="B79" s="8"/>
      <c r="C79" s="8"/>
      <c r="D79" s="8"/>
      <c r="E79" s="8"/>
      <c r="F79" s="8"/>
      <c r="G79" s="8"/>
      <c r="H79" s="8"/>
      <c r="I79" s="8"/>
    </row>
    <row r="80" spans="1:9">
      <c r="A80" s="8"/>
      <c r="B80" s="8"/>
      <c r="C80" s="8"/>
      <c r="D80" s="8"/>
      <c r="E80" s="8"/>
      <c r="F80" s="8"/>
      <c r="G80" s="8"/>
      <c r="H80" s="8"/>
      <c r="I80" s="8"/>
    </row>
    <row r="81" spans="1:9">
      <c r="A81" s="8"/>
      <c r="B81" s="8"/>
      <c r="C81" s="8"/>
      <c r="D81" s="8"/>
      <c r="E81" s="8"/>
      <c r="F81" s="8"/>
      <c r="G81" s="8"/>
      <c r="H81" s="8"/>
      <c r="I81" s="8"/>
    </row>
    <row r="82" spans="1:9">
      <c r="A82" s="8"/>
      <c r="B82" s="8"/>
      <c r="C82" s="8"/>
      <c r="D82" s="8"/>
      <c r="E82" s="8"/>
      <c r="F82" s="8"/>
      <c r="G82" s="8"/>
      <c r="H82" s="8"/>
      <c r="I82" s="8"/>
    </row>
    <row r="83" spans="1:9">
      <c r="A83" s="8"/>
      <c r="B83" s="8"/>
      <c r="C83" s="8"/>
      <c r="D83" s="8"/>
      <c r="E83" s="8"/>
      <c r="F83" s="8"/>
      <c r="G83" s="8"/>
      <c r="H83" s="8"/>
      <c r="I83" s="8"/>
    </row>
    <row r="84" spans="1:9">
      <c r="A84" s="8"/>
      <c r="B84" s="8"/>
      <c r="C84" s="8"/>
      <c r="D84" s="8"/>
      <c r="E84" s="8"/>
      <c r="F84" s="8"/>
      <c r="G84" s="8"/>
      <c r="H84" s="8"/>
      <c r="I84" s="8"/>
    </row>
    <row r="85" spans="1:9">
      <c r="A85" s="8"/>
      <c r="B85" s="8"/>
      <c r="C85" s="8"/>
      <c r="D85" s="8"/>
      <c r="E85" s="8"/>
      <c r="F85" s="8"/>
      <c r="G85" s="8"/>
      <c r="H85" s="8"/>
      <c r="I85" s="8"/>
    </row>
    <row r="86" spans="1:9">
      <c r="A86" s="8"/>
      <c r="B86" s="8"/>
      <c r="C86" s="8"/>
      <c r="D86" s="8"/>
      <c r="E86" s="8"/>
      <c r="F86" s="8"/>
      <c r="G86" s="8"/>
      <c r="H86" s="8"/>
      <c r="I86" s="8"/>
    </row>
    <row r="87" spans="1:9">
      <c r="A87" s="8"/>
      <c r="B87" s="8"/>
      <c r="C87" s="8"/>
      <c r="D87" s="8"/>
      <c r="E87" s="8"/>
      <c r="F87" s="8"/>
      <c r="G87" s="8"/>
      <c r="H87" s="8"/>
      <c r="I87" s="8"/>
    </row>
    <row r="88" spans="1:9">
      <c r="A88" s="8"/>
      <c r="B88" s="8"/>
      <c r="C88" s="8"/>
      <c r="D88" s="8"/>
      <c r="E88" s="8"/>
      <c r="F88" s="8"/>
      <c r="G88" s="8"/>
      <c r="H88" s="8"/>
      <c r="I88" s="8"/>
    </row>
    <row r="89" spans="1:9">
      <c r="A89" s="8"/>
      <c r="B89" s="8"/>
      <c r="C89" s="8"/>
      <c r="D89" s="8"/>
      <c r="E89" s="8"/>
      <c r="F89" s="8"/>
      <c r="G89" s="8"/>
      <c r="H89" s="8"/>
      <c r="I89" s="8"/>
    </row>
    <row r="90" spans="1:9">
      <c r="A90" s="8"/>
      <c r="B90" s="8"/>
      <c r="C90" s="8"/>
      <c r="D90" s="8"/>
      <c r="E90" s="8"/>
      <c r="F90" s="8"/>
      <c r="G90" s="8"/>
      <c r="H90" s="8"/>
      <c r="I90" s="8"/>
    </row>
    <row r="91" spans="1:9">
      <c r="A91" s="8"/>
      <c r="B91" s="8"/>
      <c r="C91" s="8"/>
      <c r="D91" s="8"/>
      <c r="E91" s="8"/>
      <c r="F91" s="8"/>
      <c r="G91" s="8"/>
      <c r="H91" s="8"/>
      <c r="I91" s="8"/>
    </row>
    <row r="92" spans="1:9">
      <c r="A92" s="8"/>
      <c r="B92" s="8"/>
      <c r="C92" s="8"/>
      <c r="D92" s="8"/>
      <c r="E92" s="8"/>
      <c r="F92" s="8"/>
      <c r="G92" s="8"/>
      <c r="H92" s="8"/>
      <c r="I92" s="8"/>
    </row>
    <row r="93" spans="1:9">
      <c r="A93" s="8"/>
      <c r="B93" s="8"/>
      <c r="C93" s="8"/>
      <c r="D93" s="8"/>
      <c r="E93" s="8"/>
      <c r="F93" s="8"/>
      <c r="G93" s="8"/>
      <c r="H93" s="8"/>
      <c r="I93" s="8"/>
    </row>
    <row r="94" spans="1:9">
      <c r="A94" s="8"/>
      <c r="B94" s="8"/>
      <c r="C94" s="8"/>
      <c r="D94" s="8"/>
      <c r="E94" s="8"/>
      <c r="F94" s="8"/>
      <c r="G94" s="8"/>
      <c r="H94" s="8"/>
      <c r="I94" s="8"/>
    </row>
    <row r="95" spans="1:9">
      <c r="A95" s="8"/>
      <c r="B95" s="8"/>
      <c r="C95" s="8"/>
      <c r="D95" s="8"/>
      <c r="E95" s="8"/>
      <c r="F95" s="8"/>
      <c r="G95" s="8"/>
      <c r="H95" s="8"/>
      <c r="I95" s="8"/>
    </row>
    <row r="96" spans="1:9">
      <c r="A96" s="8"/>
      <c r="B96" s="8"/>
      <c r="C96" s="8"/>
      <c r="D96" s="8"/>
      <c r="E96" s="8"/>
      <c r="F96" s="8"/>
      <c r="G96" s="8"/>
      <c r="H96" s="8"/>
      <c r="I96" s="8"/>
    </row>
    <row r="97" spans="1:9">
      <c r="A97" s="8"/>
      <c r="B97" s="8"/>
      <c r="C97" s="8"/>
      <c r="D97" s="8"/>
      <c r="E97" s="8"/>
      <c r="F97" s="8"/>
      <c r="G97" s="8"/>
      <c r="H97" s="8"/>
      <c r="I97" s="8"/>
    </row>
    <row r="98" spans="1:9">
      <c r="A98" s="8"/>
      <c r="B98" s="8"/>
      <c r="C98" s="8"/>
      <c r="D98" s="8"/>
      <c r="E98" s="8"/>
      <c r="F98" s="8"/>
      <c r="G98" s="8"/>
      <c r="H98" s="8"/>
      <c r="I98" s="8"/>
    </row>
    <row r="99" spans="1:9">
      <c r="A99" s="8"/>
      <c r="B99" s="8"/>
      <c r="C99" s="8"/>
      <c r="D99" s="8"/>
      <c r="E99" s="8"/>
      <c r="F99" s="8"/>
      <c r="G99" s="8"/>
      <c r="H99" s="8"/>
      <c r="I99" s="8"/>
    </row>
    <row r="100" spans="1:9">
      <c r="A100" s="8"/>
      <c r="B100" s="8"/>
      <c r="C100" s="8"/>
      <c r="D100" s="8"/>
      <c r="E100" s="8"/>
      <c r="F100" s="8"/>
      <c r="G100" s="8"/>
      <c r="H100" s="8"/>
      <c r="I100" s="8"/>
    </row>
    <row r="101" spans="1:9">
      <c r="A101" s="8"/>
      <c r="B101" s="8"/>
      <c r="C101" s="8"/>
      <c r="D101" s="8"/>
      <c r="E101" s="8"/>
      <c r="F101" s="8"/>
      <c r="G101" s="8"/>
      <c r="H101" s="8"/>
      <c r="I101" s="8"/>
    </row>
    <row r="102" spans="1:9">
      <c r="A102" s="8"/>
      <c r="B102" s="8"/>
      <c r="C102" s="8"/>
      <c r="D102" s="8"/>
      <c r="E102" s="8"/>
      <c r="F102" s="8"/>
      <c r="G102" s="8"/>
      <c r="H102" s="8"/>
      <c r="I102" s="8"/>
    </row>
    <row r="103" spans="1:9">
      <c r="A103" s="8"/>
      <c r="B103" s="8"/>
      <c r="C103" s="8"/>
      <c r="D103" s="8"/>
      <c r="E103" s="8"/>
      <c r="F103" s="8"/>
      <c r="G103" s="8"/>
      <c r="H103" s="8"/>
      <c r="I103" s="8"/>
    </row>
    <row r="104" spans="1:9">
      <c r="A104" s="8"/>
      <c r="B104" s="8"/>
      <c r="C104" s="8"/>
      <c r="D104" s="8"/>
      <c r="E104" s="8"/>
      <c r="F104" s="8"/>
      <c r="G104" s="8"/>
      <c r="H104" s="8"/>
      <c r="I104" s="8"/>
    </row>
    <row r="105" spans="1:9">
      <c r="A105" s="8"/>
      <c r="B105" s="8"/>
      <c r="C105" s="8"/>
      <c r="D105" s="8"/>
      <c r="E105" s="8"/>
      <c r="F105" s="8"/>
      <c r="G105" s="8"/>
      <c r="H105" s="8"/>
      <c r="I105" s="8"/>
    </row>
    <row r="106" spans="1:9">
      <c r="A106" s="8"/>
      <c r="B106" s="8"/>
      <c r="C106" s="8"/>
      <c r="D106" s="8"/>
      <c r="E106" s="8"/>
      <c r="F106" s="8"/>
      <c r="G106" s="8"/>
      <c r="H106" s="8"/>
      <c r="I106" s="8"/>
    </row>
    <row r="107" spans="1:9">
      <c r="A107" s="8"/>
      <c r="B107" s="8"/>
      <c r="C107" s="8"/>
      <c r="D107" s="8"/>
      <c r="E107" s="8"/>
      <c r="F107" s="8"/>
      <c r="G107" s="8"/>
      <c r="H107" s="8"/>
      <c r="I107" s="8"/>
    </row>
    <row r="108" spans="1:9">
      <c r="A108" s="8"/>
      <c r="B108" s="8"/>
      <c r="C108" s="8"/>
      <c r="D108" s="8"/>
      <c r="E108" s="8"/>
      <c r="F108" s="8"/>
      <c r="G108" s="8"/>
      <c r="H108" s="8"/>
      <c r="I108" s="8"/>
    </row>
    <row r="109" spans="1:9">
      <c r="A109" s="8"/>
      <c r="B109" s="8"/>
      <c r="C109" s="8"/>
      <c r="D109" s="8"/>
      <c r="E109" s="8"/>
      <c r="F109" s="8"/>
      <c r="G109" s="8"/>
      <c r="H109" s="8"/>
      <c r="I109" s="8"/>
    </row>
    <row r="110" spans="1:9">
      <c r="A110" s="8"/>
      <c r="B110" s="8"/>
      <c r="C110" s="8"/>
      <c r="D110" s="8"/>
      <c r="E110" s="8"/>
      <c r="F110" s="8"/>
      <c r="G110" s="8"/>
      <c r="H110" s="8"/>
      <c r="I110" s="8"/>
    </row>
    <row r="111" spans="1:9">
      <c r="A111" s="8"/>
      <c r="B111" s="8"/>
      <c r="C111" s="8"/>
      <c r="D111" s="8"/>
      <c r="E111" s="8"/>
      <c r="F111" s="8"/>
      <c r="G111" s="8"/>
      <c r="H111" s="8"/>
      <c r="I111" s="8"/>
    </row>
    <row r="112" spans="1:9">
      <c r="A112" s="8"/>
      <c r="B112" s="8"/>
      <c r="C112" s="8"/>
      <c r="D112" s="8"/>
      <c r="E112" s="8"/>
      <c r="F112" s="8"/>
      <c r="G112" s="8"/>
      <c r="H112" s="8"/>
      <c r="I112" s="8"/>
    </row>
    <row r="113" spans="1:9">
      <c r="A113" s="8"/>
      <c r="B113" s="8"/>
      <c r="C113" s="8"/>
      <c r="D113" s="8"/>
      <c r="E113" s="8"/>
      <c r="F113" s="8"/>
      <c r="G113" s="8"/>
      <c r="H113" s="8"/>
      <c r="I113" s="8"/>
    </row>
    <row r="114" spans="1:9">
      <c r="A114" s="8"/>
      <c r="B114" s="8"/>
      <c r="C114" s="8"/>
      <c r="D114" s="8"/>
      <c r="E114" s="8"/>
      <c r="F114" s="8"/>
      <c r="G114" s="8"/>
      <c r="H114" s="8"/>
      <c r="I114" s="8"/>
    </row>
    <row r="115" spans="1:9">
      <c r="A115" s="8"/>
      <c r="B115" s="8"/>
      <c r="C115" s="8"/>
      <c r="D115" s="8"/>
      <c r="E115" s="8"/>
      <c r="F115" s="8"/>
      <c r="G115" s="8"/>
      <c r="H115" s="8"/>
      <c r="I115" s="8"/>
    </row>
    <row r="116" spans="1:9">
      <c r="A116" s="8"/>
      <c r="B116" s="8"/>
      <c r="C116" s="8"/>
      <c r="D116" s="8"/>
      <c r="E116" s="8"/>
      <c r="F116" s="8"/>
      <c r="G116" s="8"/>
      <c r="H116" s="8"/>
      <c r="I116" s="8"/>
    </row>
    <row r="117" spans="1:9">
      <c r="A117" s="8"/>
      <c r="B117" s="8"/>
      <c r="C117" s="8"/>
      <c r="D117" s="8"/>
      <c r="E117" s="8"/>
      <c r="F117" s="8"/>
      <c r="G117" s="8"/>
      <c r="H117" s="8"/>
      <c r="I117" s="8"/>
    </row>
    <row r="118" spans="1:9">
      <c r="A118" s="8"/>
      <c r="B118" s="8"/>
      <c r="C118" s="8"/>
      <c r="D118" s="8"/>
      <c r="E118" s="8"/>
      <c r="F118" s="8"/>
      <c r="G118" s="8"/>
      <c r="H118" s="8"/>
      <c r="I118" s="8"/>
    </row>
    <row r="119" spans="1:9">
      <c r="A119" s="8"/>
      <c r="B119" s="8"/>
      <c r="C119" s="8"/>
      <c r="D119" s="8"/>
      <c r="E119" s="8"/>
      <c r="F119" s="8"/>
      <c r="G119" s="8"/>
      <c r="H119" s="8"/>
      <c r="I119" s="8"/>
    </row>
    <row r="120" spans="1:9">
      <c r="A120" s="8"/>
      <c r="B120" s="8"/>
      <c r="C120" s="8"/>
      <c r="D120" s="8"/>
      <c r="E120" s="8"/>
      <c r="F120" s="8"/>
      <c r="G120" s="8"/>
      <c r="H120" s="8"/>
      <c r="I120" s="8"/>
    </row>
    <row r="121" spans="1:9">
      <c r="A121" s="8"/>
      <c r="B121" s="8"/>
      <c r="C121" s="8"/>
      <c r="D121" s="8"/>
      <c r="E121" s="8"/>
      <c r="F121" s="8"/>
      <c r="G121" s="8"/>
      <c r="H121" s="8"/>
      <c r="I121" s="8"/>
    </row>
    <row r="122" spans="1:9">
      <c r="A122" s="8"/>
      <c r="B122" s="8"/>
      <c r="C122" s="8"/>
      <c r="D122" s="8"/>
      <c r="E122" s="8"/>
      <c r="F122" s="8"/>
      <c r="G122" s="8"/>
      <c r="H122" s="8"/>
      <c r="I122" s="8"/>
    </row>
    <row r="123" spans="1:9">
      <c r="A123" s="8"/>
      <c r="B123" s="8"/>
      <c r="C123" s="8"/>
      <c r="D123" s="8"/>
      <c r="E123" s="8"/>
      <c r="F123" s="8"/>
      <c r="G123" s="8"/>
      <c r="H123" s="8"/>
      <c r="I123" s="8"/>
    </row>
    <row r="124" spans="1:9">
      <c r="A124" s="8"/>
      <c r="B124" s="8"/>
      <c r="C124" s="8"/>
      <c r="D124" s="8"/>
      <c r="E124" s="8"/>
      <c r="F124" s="8"/>
      <c r="G124" s="8"/>
      <c r="H124" s="8"/>
      <c r="I124" s="8"/>
    </row>
    <row r="125" spans="1:9">
      <c r="A125" s="8"/>
      <c r="B125" s="8"/>
      <c r="C125" s="8"/>
      <c r="D125" s="8"/>
      <c r="E125" s="8"/>
      <c r="F125" s="8"/>
      <c r="G125" s="8"/>
      <c r="H125" s="8"/>
      <c r="I125" s="8"/>
    </row>
    <row r="126" spans="1:9">
      <c r="A126" s="8"/>
      <c r="B126" s="8"/>
      <c r="C126" s="8"/>
      <c r="D126" s="8"/>
      <c r="E126" s="8"/>
      <c r="F126" s="8"/>
      <c r="G126" s="8"/>
      <c r="H126" s="8"/>
      <c r="I126" s="8"/>
    </row>
    <row r="127" spans="1:9">
      <c r="A127" s="8"/>
      <c r="B127" s="8"/>
      <c r="C127" s="8"/>
      <c r="D127" s="8"/>
      <c r="E127" s="8"/>
      <c r="F127" s="8"/>
      <c r="G127" s="8"/>
      <c r="H127" s="8"/>
      <c r="I127" s="8"/>
    </row>
    <row r="128" spans="1:9">
      <c r="A128" s="8"/>
      <c r="B128" s="8"/>
      <c r="C128" s="8"/>
      <c r="D128" s="8"/>
      <c r="E128" s="8"/>
      <c r="F128" s="8"/>
      <c r="G128" s="8"/>
      <c r="H128" s="8"/>
      <c r="I128" s="8"/>
    </row>
    <row r="129" spans="1:9">
      <c r="A129" s="8"/>
      <c r="B129" s="8"/>
      <c r="C129" s="8"/>
      <c r="D129" s="8"/>
      <c r="E129" s="8"/>
      <c r="F129" s="8"/>
      <c r="G129" s="8"/>
      <c r="H129" s="8"/>
      <c r="I129" s="8"/>
    </row>
    <row r="130" spans="1:9">
      <c r="A130" s="8"/>
      <c r="B130" s="8"/>
      <c r="C130" s="8"/>
      <c r="D130" s="8"/>
      <c r="E130" s="8"/>
      <c r="F130" s="8"/>
      <c r="G130" s="8"/>
      <c r="H130" s="8"/>
      <c r="I130" s="8"/>
    </row>
    <row r="131" spans="1:9">
      <c r="A131" s="8"/>
      <c r="B131" s="8"/>
      <c r="C131" s="8"/>
      <c r="D131" s="8"/>
      <c r="E131" s="8"/>
      <c r="F131" s="8"/>
      <c r="G131" s="8"/>
      <c r="H131" s="8"/>
      <c r="I131" s="8"/>
    </row>
    <row r="132" spans="1:9">
      <c r="A132" s="8"/>
      <c r="B132" s="8"/>
      <c r="C132" s="8"/>
      <c r="D132" s="8"/>
      <c r="E132" s="8"/>
      <c r="F132" s="8"/>
      <c r="G132" s="8"/>
      <c r="H132" s="8"/>
      <c r="I132" s="8"/>
    </row>
    <row r="133" spans="1:9">
      <c r="A133" s="8"/>
      <c r="B133" s="8"/>
      <c r="C133" s="8"/>
      <c r="D133" s="8"/>
      <c r="E133" s="8"/>
      <c r="F133" s="8"/>
      <c r="G133" s="8"/>
      <c r="H133" s="8"/>
      <c r="I133" s="8"/>
    </row>
    <row r="134" spans="1:9">
      <c r="A134" s="8"/>
      <c r="B134" s="8"/>
      <c r="C134" s="8"/>
      <c r="D134" s="8"/>
      <c r="E134" s="8"/>
      <c r="F134" s="8"/>
      <c r="G134" s="8"/>
      <c r="H134" s="8"/>
      <c r="I134" s="8"/>
    </row>
    <row r="135" spans="1:9">
      <c r="A135" s="8"/>
      <c r="B135" s="8"/>
      <c r="C135" s="8"/>
      <c r="D135" s="8"/>
      <c r="E135" s="8"/>
      <c r="F135" s="8"/>
      <c r="G135" s="8"/>
      <c r="H135" s="8"/>
      <c r="I135" s="8"/>
    </row>
    <row r="136" spans="1:9">
      <c r="A136" s="8"/>
      <c r="B136" s="8"/>
      <c r="C136" s="8"/>
      <c r="D136" s="8"/>
      <c r="E136" s="8"/>
      <c r="F136" s="8"/>
      <c r="G136" s="8"/>
      <c r="H136" s="8"/>
      <c r="I136" s="8"/>
    </row>
    <row r="137" spans="1:9">
      <c r="A137" s="8"/>
      <c r="B137" s="8"/>
      <c r="C137" s="8"/>
      <c r="D137" s="8"/>
      <c r="E137" s="8"/>
      <c r="F137" s="8"/>
      <c r="G137" s="8"/>
      <c r="H137" s="8"/>
      <c r="I137" s="8"/>
    </row>
    <row r="138" spans="1:9">
      <c r="A138" s="8"/>
      <c r="B138" s="8"/>
      <c r="C138" s="8"/>
      <c r="D138" s="8"/>
      <c r="E138" s="8"/>
      <c r="F138" s="8"/>
      <c r="G138" s="8"/>
      <c r="H138" s="8"/>
      <c r="I138" s="8"/>
    </row>
    <row r="139" spans="1:9">
      <c r="A139" s="8"/>
      <c r="B139" s="8"/>
      <c r="C139" s="8"/>
      <c r="D139" s="8"/>
      <c r="E139" s="8"/>
      <c r="F139" s="8"/>
      <c r="G139" s="8"/>
      <c r="H139" s="8"/>
      <c r="I139" s="8"/>
    </row>
    <row r="140" spans="1:9">
      <c r="A140" s="8"/>
      <c r="B140" s="8"/>
      <c r="C140" s="8"/>
      <c r="D140" s="8"/>
      <c r="E140" s="8"/>
      <c r="F140" s="8"/>
      <c r="G140" s="8"/>
      <c r="H140" s="8"/>
      <c r="I140" s="8"/>
    </row>
    <row r="141" spans="1:9">
      <c r="A141" s="8"/>
      <c r="B141" s="8"/>
      <c r="C141" s="8"/>
      <c r="D141" s="8"/>
      <c r="E141" s="8"/>
      <c r="F141" s="8"/>
      <c r="G141" s="8"/>
      <c r="H141" s="8"/>
      <c r="I141" s="8"/>
    </row>
    <row r="142" spans="1:9">
      <c r="A142" s="8"/>
      <c r="B142" s="8"/>
      <c r="C142" s="8"/>
      <c r="D142" s="8"/>
      <c r="E142" s="8"/>
      <c r="F142" s="8"/>
      <c r="G142" s="8"/>
      <c r="H142" s="8"/>
      <c r="I142" s="8"/>
    </row>
    <row r="143" spans="1:9">
      <c r="A143" s="8"/>
      <c r="B143" s="8"/>
      <c r="C143" s="8"/>
      <c r="D143" s="8"/>
      <c r="E143" s="8"/>
      <c r="F143" s="8"/>
      <c r="G143" s="8"/>
      <c r="H143" s="8"/>
      <c r="I143" s="8"/>
    </row>
    <row r="144" spans="1:9">
      <c r="A144" s="8"/>
      <c r="B144" s="8"/>
      <c r="C144" s="8"/>
      <c r="D144" s="8"/>
      <c r="E144" s="8"/>
      <c r="F144" s="8"/>
      <c r="G144" s="8"/>
      <c r="H144" s="8"/>
      <c r="I144" s="8"/>
    </row>
    <row r="145" spans="1:9">
      <c r="A145" s="8"/>
      <c r="B145" s="8"/>
      <c r="C145" s="8"/>
      <c r="D145" s="8"/>
      <c r="E145" s="8"/>
      <c r="F145" s="8"/>
      <c r="G145" s="8"/>
      <c r="H145" s="8"/>
      <c r="I145" s="8"/>
    </row>
    <row r="146" spans="1:9">
      <c r="A146" s="8"/>
      <c r="B146" s="8"/>
      <c r="C146" s="8"/>
      <c r="D146" s="8"/>
      <c r="E146" s="8"/>
      <c r="F146" s="8"/>
      <c r="G146" s="8"/>
      <c r="H146" s="8"/>
      <c r="I146" s="8"/>
    </row>
    <row r="147" spans="1:9">
      <c r="A147" s="8"/>
      <c r="B147" s="8"/>
      <c r="C147" s="8"/>
      <c r="D147" s="8"/>
      <c r="E147" s="8"/>
      <c r="F147" s="8"/>
      <c r="G147" s="8"/>
      <c r="H147" s="8"/>
      <c r="I147" s="8"/>
    </row>
    <row r="148" spans="1:9">
      <c r="A148" s="8"/>
      <c r="B148" s="8"/>
      <c r="C148" s="8"/>
      <c r="D148" s="8"/>
      <c r="E148" s="8"/>
      <c r="F148" s="8"/>
      <c r="G148" s="8"/>
      <c r="H148" s="8"/>
      <c r="I148" s="8"/>
    </row>
    <row r="149" spans="1:9">
      <c r="A149" s="8"/>
      <c r="B149" s="8"/>
      <c r="C149" s="8"/>
      <c r="D149" s="8"/>
      <c r="E149" s="8"/>
      <c r="F149" s="8"/>
      <c r="G149" s="8"/>
      <c r="H149" s="8"/>
      <c r="I149" s="8"/>
    </row>
    <row r="150" spans="1:9">
      <c r="A150" s="8"/>
      <c r="B150" s="8"/>
      <c r="C150" s="8"/>
      <c r="D150" s="8"/>
      <c r="E150" s="8"/>
      <c r="F150" s="8"/>
      <c r="G150" s="8"/>
      <c r="H150" s="8"/>
      <c r="I150" s="8"/>
    </row>
    <row r="151" spans="1:9">
      <c r="A151" s="8"/>
      <c r="B151" s="8"/>
      <c r="C151" s="8"/>
      <c r="D151" s="8"/>
      <c r="E151" s="8"/>
      <c r="F151" s="8"/>
      <c r="G151" s="8"/>
      <c r="H151" s="8"/>
      <c r="I151" s="8"/>
    </row>
    <row r="152" spans="1:9">
      <c r="A152" s="8"/>
      <c r="B152" s="8"/>
      <c r="C152" s="8"/>
      <c r="D152" s="8"/>
      <c r="E152" s="8"/>
      <c r="F152" s="8"/>
      <c r="G152" s="8"/>
      <c r="H152" s="8"/>
      <c r="I152" s="8"/>
    </row>
    <row r="153" spans="1:9">
      <c r="A153" s="8"/>
      <c r="B153" s="8"/>
      <c r="C153" s="8"/>
      <c r="D153" s="8"/>
      <c r="E153" s="8"/>
      <c r="F153" s="8"/>
      <c r="G153" s="8"/>
      <c r="H153" s="8"/>
      <c r="I153" s="8"/>
    </row>
    <row r="154" spans="1:9">
      <c r="A154" s="8"/>
      <c r="B154" s="8"/>
      <c r="C154" s="8"/>
      <c r="D154" s="8"/>
      <c r="E154" s="8"/>
      <c r="F154" s="8"/>
      <c r="G154" s="8"/>
      <c r="H154" s="8"/>
      <c r="I154" s="8"/>
    </row>
    <row r="155" spans="1:9">
      <c r="A155" s="8"/>
      <c r="B155" s="8"/>
      <c r="C155" s="8"/>
      <c r="D155" s="8"/>
      <c r="E155" s="8"/>
      <c r="F155" s="8"/>
      <c r="G155" s="8"/>
      <c r="H155" s="8"/>
      <c r="I155" s="8"/>
    </row>
    <row r="156" spans="1:9">
      <c r="A156" s="8"/>
      <c r="B156" s="8"/>
      <c r="C156" s="8"/>
      <c r="D156" s="8"/>
      <c r="E156" s="8"/>
      <c r="F156" s="8"/>
      <c r="G156" s="8"/>
      <c r="H156" s="8"/>
      <c r="I156" s="8"/>
    </row>
    <row r="157" spans="1:9">
      <c r="A157" s="8"/>
      <c r="B157" s="8"/>
      <c r="C157" s="8"/>
      <c r="D157" s="8"/>
      <c r="E157" s="8"/>
      <c r="F157" s="8"/>
      <c r="G157" s="8"/>
      <c r="H157" s="8"/>
      <c r="I157" s="8"/>
    </row>
    <row r="158" spans="1:9">
      <c r="A158" s="8"/>
      <c r="B158" s="8"/>
      <c r="C158" s="8"/>
      <c r="D158" s="8"/>
      <c r="E158" s="8"/>
      <c r="F158" s="8"/>
      <c r="G158" s="8"/>
      <c r="H158" s="8"/>
      <c r="I158" s="8"/>
    </row>
    <row r="159" spans="1:9">
      <c r="A159" s="8"/>
      <c r="B159" s="8"/>
      <c r="C159" s="8"/>
      <c r="D159" s="8"/>
      <c r="E159" s="8"/>
      <c r="F159" s="8"/>
      <c r="G159" s="8"/>
      <c r="H159" s="8"/>
      <c r="I159" s="8"/>
    </row>
    <row r="160" spans="1:9">
      <c r="A160" s="8"/>
      <c r="B160" s="8"/>
      <c r="C160" s="8"/>
      <c r="D160" s="8"/>
      <c r="E160" s="8"/>
      <c r="F160" s="8"/>
      <c r="G160" s="8"/>
      <c r="H160" s="8"/>
      <c r="I160" s="8"/>
    </row>
    <row r="161" spans="1:9">
      <c r="A161" s="8"/>
      <c r="B161" s="8"/>
      <c r="C161" s="8"/>
      <c r="D161" s="8"/>
      <c r="E161" s="8"/>
      <c r="F161" s="8"/>
      <c r="G161" s="8"/>
      <c r="H161" s="8"/>
      <c r="I161" s="8"/>
    </row>
    <row r="162" spans="1:9">
      <c r="A162" s="8"/>
      <c r="B162" s="8"/>
      <c r="C162" s="8"/>
      <c r="D162" s="8"/>
      <c r="E162" s="8"/>
      <c r="F162" s="8"/>
      <c r="G162" s="8"/>
      <c r="H162" s="8"/>
      <c r="I162" s="8"/>
    </row>
    <row r="163" spans="1:9">
      <c r="A163" s="8"/>
      <c r="B163" s="8"/>
      <c r="C163" s="8"/>
      <c r="D163" s="8"/>
      <c r="E163" s="8"/>
      <c r="F163" s="8"/>
      <c r="G163" s="8"/>
      <c r="H163" s="8"/>
      <c r="I163" s="8"/>
    </row>
    <row r="164" spans="1:9">
      <c r="A164" s="8"/>
      <c r="B164" s="8"/>
      <c r="C164" s="8"/>
      <c r="D164" s="8"/>
      <c r="E164" s="8"/>
      <c r="F164" s="8"/>
      <c r="G164" s="8"/>
      <c r="H164" s="8"/>
      <c r="I164" s="8"/>
    </row>
    <row r="165" spans="1:9">
      <c r="A165" s="8"/>
      <c r="B165" s="8"/>
      <c r="C165" s="8"/>
      <c r="D165" s="8"/>
      <c r="E165" s="8"/>
      <c r="F165" s="8"/>
      <c r="G165" s="8"/>
      <c r="H165" s="8"/>
      <c r="I165" s="8"/>
    </row>
    <row r="166" spans="1:9">
      <c r="A166" s="8"/>
      <c r="B166" s="8"/>
      <c r="C166" s="8"/>
      <c r="D166" s="8"/>
      <c r="E166" s="8"/>
      <c r="F166" s="8"/>
      <c r="G166" s="8"/>
      <c r="H166" s="8"/>
      <c r="I166" s="8"/>
    </row>
    <row r="167" spans="1:9">
      <c r="A167" s="8"/>
      <c r="B167" s="8"/>
      <c r="C167" s="8"/>
      <c r="D167" s="8"/>
      <c r="E167" s="8"/>
      <c r="F167" s="8"/>
      <c r="G167" s="8"/>
      <c r="H167" s="8"/>
      <c r="I167" s="8"/>
    </row>
    <row r="168" spans="1:9">
      <c r="A168" s="8"/>
      <c r="B168" s="8"/>
      <c r="C168" s="8"/>
      <c r="D168" s="8"/>
      <c r="E168" s="8"/>
      <c r="F168" s="8"/>
      <c r="G168" s="8"/>
      <c r="H168" s="8"/>
      <c r="I168" s="8"/>
    </row>
    <row r="169" spans="1:9">
      <c r="A169" s="8"/>
      <c r="B169" s="8"/>
      <c r="C169" s="8"/>
      <c r="D169" s="8"/>
      <c r="E169" s="8"/>
      <c r="F169" s="8"/>
      <c r="G169" s="8"/>
      <c r="H169" s="8"/>
      <c r="I169" s="8"/>
    </row>
    <row r="170" spans="1:9">
      <c r="A170" s="8"/>
      <c r="B170" s="8"/>
      <c r="C170" s="8"/>
      <c r="D170" s="8"/>
      <c r="E170" s="8"/>
      <c r="F170" s="8"/>
      <c r="G170" s="8"/>
      <c r="H170" s="8"/>
      <c r="I170" s="8"/>
    </row>
    <row r="171" spans="1:9">
      <c r="A171" s="8"/>
      <c r="B171" s="8"/>
      <c r="C171" s="8"/>
      <c r="D171" s="8"/>
      <c r="E171" s="8"/>
      <c r="F171" s="8"/>
      <c r="G171" s="8"/>
      <c r="H171" s="8"/>
      <c r="I171" s="8"/>
    </row>
    <row r="172" spans="1:9">
      <c r="A172" s="8"/>
      <c r="B172" s="8"/>
      <c r="C172" s="8"/>
      <c r="D172" s="8"/>
      <c r="E172" s="8"/>
      <c r="F172" s="8"/>
      <c r="G172" s="8"/>
      <c r="H172" s="8"/>
      <c r="I172" s="8"/>
    </row>
    <row r="173" spans="1:9">
      <c r="A173" s="8"/>
      <c r="B173" s="8"/>
      <c r="C173" s="8"/>
      <c r="D173" s="8"/>
      <c r="E173" s="8"/>
      <c r="F173" s="8"/>
      <c r="G173" s="8"/>
      <c r="H173" s="8"/>
      <c r="I173" s="8"/>
    </row>
    <row r="174" spans="1:9">
      <c r="A174" s="8"/>
      <c r="B174" s="8"/>
      <c r="C174" s="8"/>
      <c r="D174" s="8"/>
      <c r="E174" s="8"/>
      <c r="F174" s="8"/>
      <c r="G174" s="8"/>
      <c r="H174" s="8"/>
      <c r="I174" s="8"/>
    </row>
    <row r="175" spans="1:9">
      <c r="A175" s="8"/>
      <c r="B175" s="8"/>
      <c r="C175" s="8"/>
      <c r="D175" s="8"/>
      <c r="E175" s="8"/>
      <c r="F175" s="8"/>
      <c r="G175" s="8"/>
      <c r="H175" s="8"/>
      <c r="I175" s="8"/>
    </row>
    <row r="176" spans="1:9">
      <c r="A176" s="8"/>
      <c r="B176" s="8"/>
      <c r="C176" s="8"/>
      <c r="D176" s="8"/>
      <c r="E176" s="8"/>
      <c r="F176" s="8"/>
      <c r="G176" s="8"/>
      <c r="H176" s="8"/>
      <c r="I176" s="8"/>
    </row>
    <row r="177" spans="1:9">
      <c r="A177" s="8"/>
      <c r="B177" s="8"/>
      <c r="C177" s="8"/>
      <c r="D177" s="8"/>
      <c r="E177" s="8"/>
      <c r="F177" s="8"/>
      <c r="G177" s="8"/>
      <c r="H177" s="8"/>
      <c r="I177" s="8"/>
    </row>
    <row r="178" spans="1:9">
      <c r="A178" s="8"/>
      <c r="B178" s="8"/>
      <c r="C178" s="8"/>
      <c r="D178" s="8"/>
      <c r="E178" s="8"/>
      <c r="F178" s="8"/>
      <c r="G178" s="8"/>
      <c r="H178" s="8"/>
      <c r="I178" s="8"/>
    </row>
    <row r="179" spans="1:9">
      <c r="A179" s="8"/>
      <c r="B179" s="8"/>
      <c r="C179" s="8"/>
      <c r="D179" s="8"/>
      <c r="E179" s="8"/>
      <c r="F179" s="8"/>
      <c r="G179" s="8"/>
      <c r="H179" s="8"/>
      <c r="I179" s="8"/>
    </row>
    <row r="180" spans="1:9">
      <c r="A180" s="8"/>
      <c r="B180" s="8"/>
      <c r="C180" s="8"/>
      <c r="D180" s="8"/>
      <c r="E180" s="8"/>
      <c r="F180" s="8"/>
      <c r="G180" s="8"/>
      <c r="H180" s="8"/>
      <c r="I180" s="8"/>
    </row>
    <row r="181" spans="1:9">
      <c r="A181" s="8"/>
      <c r="B181" s="8"/>
      <c r="C181" s="8"/>
      <c r="D181" s="8"/>
      <c r="E181" s="8"/>
      <c r="F181" s="8"/>
      <c r="G181" s="8"/>
      <c r="H181" s="8"/>
      <c r="I181" s="8"/>
    </row>
    <row r="182" spans="1:9">
      <c r="A182" s="8"/>
      <c r="B182" s="8"/>
      <c r="C182" s="8"/>
      <c r="D182" s="8"/>
      <c r="E182" s="8"/>
      <c r="F182" s="8"/>
      <c r="G182" s="8"/>
      <c r="H182" s="8"/>
      <c r="I182" s="8"/>
    </row>
    <row r="183" spans="1:9">
      <c r="A183" s="8"/>
      <c r="B183" s="8"/>
      <c r="C183" s="8"/>
      <c r="D183" s="8"/>
      <c r="E183" s="8"/>
      <c r="F183" s="8"/>
      <c r="G183" s="8"/>
      <c r="H183" s="8"/>
      <c r="I183" s="8"/>
    </row>
    <row r="184" spans="1:9">
      <c r="A184" s="8"/>
      <c r="B184" s="8"/>
      <c r="C184" s="8"/>
      <c r="D184" s="8"/>
      <c r="E184" s="8"/>
      <c r="F184" s="8"/>
      <c r="G184" s="8"/>
      <c r="H184" s="8"/>
      <c r="I184" s="8"/>
    </row>
    <row r="185" spans="1:9">
      <c r="A185" s="8"/>
      <c r="B185" s="8"/>
      <c r="C185" s="8"/>
      <c r="D185" s="8"/>
      <c r="E185" s="8"/>
      <c r="F185" s="8"/>
      <c r="G185" s="8"/>
      <c r="H185" s="8"/>
      <c r="I185" s="8"/>
    </row>
    <row r="186" spans="1:9">
      <c r="A186" s="8"/>
      <c r="B186" s="8"/>
      <c r="C186" s="8"/>
      <c r="D186" s="8"/>
      <c r="E186" s="8"/>
      <c r="F186" s="8"/>
      <c r="G186" s="8"/>
      <c r="H186" s="8"/>
      <c r="I186" s="8"/>
    </row>
    <row r="187" spans="1:9">
      <c r="A187" s="8"/>
      <c r="B187" s="8"/>
      <c r="C187" s="8"/>
      <c r="D187" s="8"/>
      <c r="E187" s="8"/>
      <c r="F187" s="8"/>
      <c r="G187" s="8"/>
      <c r="H187" s="8"/>
      <c r="I187" s="8"/>
    </row>
    <row r="188" spans="1:9">
      <c r="A188" s="8"/>
      <c r="B188" s="8"/>
      <c r="C188" s="8"/>
      <c r="D188" s="8"/>
      <c r="E188" s="8"/>
      <c r="F188" s="8"/>
      <c r="G188" s="8"/>
      <c r="H188" s="8"/>
      <c r="I188" s="8"/>
    </row>
    <row r="189" spans="1:9">
      <c r="A189" s="8"/>
      <c r="B189" s="8"/>
      <c r="C189" s="8"/>
      <c r="D189" s="8"/>
      <c r="E189" s="8"/>
      <c r="F189" s="8"/>
      <c r="G189" s="8"/>
      <c r="H189" s="8"/>
      <c r="I189" s="8"/>
    </row>
    <row r="190" spans="1:9">
      <c r="A190" s="8"/>
      <c r="B190" s="8"/>
      <c r="C190" s="8"/>
      <c r="D190" s="8"/>
      <c r="E190" s="8"/>
      <c r="F190" s="8"/>
      <c r="G190" s="8"/>
      <c r="H190" s="8"/>
      <c r="I190" s="8"/>
    </row>
    <row r="191" spans="1:9">
      <c r="A191" s="8"/>
      <c r="B191" s="8"/>
      <c r="C191" s="8"/>
      <c r="D191" s="8"/>
      <c r="E191" s="8"/>
      <c r="F191" s="8"/>
      <c r="G191" s="8"/>
      <c r="H191" s="8"/>
      <c r="I191" s="8"/>
    </row>
    <row r="192" spans="1:9">
      <c r="A192" s="8"/>
      <c r="B192" s="8"/>
      <c r="C192" s="8"/>
      <c r="D192" s="8"/>
      <c r="E192" s="8"/>
      <c r="F192" s="8"/>
      <c r="G192" s="8"/>
      <c r="H192" s="8"/>
      <c r="I192" s="8"/>
    </row>
    <row r="193" spans="1:9">
      <c r="A193" s="8"/>
      <c r="B193" s="8"/>
      <c r="C193" s="8"/>
      <c r="D193" s="8"/>
      <c r="E193" s="8"/>
      <c r="F193" s="8"/>
      <c r="G193" s="8"/>
      <c r="H193" s="8"/>
      <c r="I193" s="8"/>
    </row>
    <row r="194" spans="1:9">
      <c r="A194" s="8"/>
      <c r="B194" s="8"/>
      <c r="C194" s="8"/>
      <c r="D194" s="8"/>
      <c r="E194" s="8"/>
      <c r="F194" s="8"/>
      <c r="G194" s="8"/>
      <c r="H194" s="8"/>
      <c r="I194" s="8"/>
    </row>
    <row r="195" spans="1:9">
      <c r="A195" s="8"/>
      <c r="B195" s="8"/>
      <c r="C195" s="8"/>
      <c r="D195" s="8"/>
      <c r="E195" s="8"/>
      <c r="F195" s="8"/>
      <c r="G195" s="8"/>
      <c r="H195" s="8"/>
      <c r="I195" s="8"/>
    </row>
    <row r="196" spans="1:9">
      <c r="A196" s="8"/>
      <c r="B196" s="8"/>
      <c r="C196" s="8"/>
      <c r="D196" s="8"/>
      <c r="E196" s="8"/>
      <c r="F196" s="8"/>
      <c r="G196" s="8"/>
      <c r="H196" s="8"/>
      <c r="I196" s="8"/>
    </row>
    <row r="197" spans="1:9">
      <c r="A197" s="8"/>
      <c r="B197" s="8"/>
      <c r="C197" s="8"/>
      <c r="D197" s="8"/>
      <c r="E197" s="8"/>
      <c r="F197" s="8"/>
      <c r="G197" s="8"/>
      <c r="H197" s="8"/>
      <c r="I197" s="8"/>
    </row>
    <row r="198" spans="1:9">
      <c r="A198" s="8"/>
      <c r="B198" s="8"/>
      <c r="C198" s="8"/>
      <c r="D198" s="8"/>
      <c r="E198" s="8"/>
      <c r="F198" s="8"/>
      <c r="G198" s="8"/>
      <c r="H198" s="8"/>
      <c r="I198" s="8"/>
    </row>
    <row r="199" spans="1:9">
      <c r="A199" s="8"/>
      <c r="B199" s="8"/>
      <c r="C199" s="8"/>
      <c r="D199" s="8"/>
      <c r="E199" s="8"/>
      <c r="F199" s="8"/>
      <c r="G199" s="8"/>
      <c r="H199" s="8"/>
      <c r="I199" s="8"/>
    </row>
    <row r="200" spans="1:9">
      <c r="A200" s="8"/>
      <c r="B200" s="8"/>
      <c r="C200" s="8"/>
      <c r="D200" s="8"/>
      <c r="E200" s="8"/>
      <c r="F200" s="8"/>
      <c r="G200" s="8"/>
      <c r="H200" s="8"/>
      <c r="I200" s="8"/>
    </row>
    <row r="201" spans="1:9">
      <c r="A201" s="8"/>
      <c r="B201" s="8"/>
      <c r="C201" s="8"/>
      <c r="D201" s="8"/>
      <c r="E201" s="8"/>
      <c r="F201" s="8"/>
      <c r="G201" s="8"/>
      <c r="H201" s="8"/>
      <c r="I201" s="8"/>
    </row>
    <row r="202" spans="1:9">
      <c r="A202" s="8"/>
      <c r="B202" s="8"/>
      <c r="C202" s="8"/>
      <c r="D202" s="8"/>
      <c r="E202" s="8"/>
      <c r="F202" s="8"/>
      <c r="G202" s="8"/>
      <c r="H202" s="8"/>
      <c r="I202" s="8"/>
    </row>
    <row r="203" spans="1:9">
      <c r="A203" s="8"/>
      <c r="B203" s="8"/>
      <c r="C203" s="8"/>
      <c r="D203" s="8"/>
      <c r="E203" s="8"/>
      <c r="F203" s="8"/>
      <c r="G203" s="8"/>
      <c r="H203" s="8"/>
      <c r="I203" s="8"/>
    </row>
    <row r="204" spans="1:9">
      <c r="A204" s="8"/>
      <c r="B204" s="8"/>
      <c r="C204" s="8"/>
      <c r="D204" s="8"/>
      <c r="E204" s="8"/>
      <c r="F204" s="8"/>
      <c r="G204" s="8"/>
      <c r="H204" s="8"/>
      <c r="I204" s="8"/>
    </row>
    <row r="205" spans="1:9">
      <c r="A205" s="8"/>
      <c r="B205" s="8"/>
      <c r="C205" s="8"/>
      <c r="D205" s="8"/>
      <c r="E205" s="8"/>
      <c r="F205" s="8"/>
      <c r="G205" s="8"/>
      <c r="H205" s="8"/>
      <c r="I205" s="8"/>
    </row>
    <row r="206" spans="1:9">
      <c r="A206" s="8"/>
      <c r="B206" s="8"/>
      <c r="C206" s="8"/>
      <c r="D206" s="8"/>
      <c r="E206" s="8"/>
      <c r="F206" s="8"/>
      <c r="G206" s="8"/>
      <c r="H206" s="8"/>
      <c r="I206" s="8"/>
    </row>
    <row r="207" spans="1:9">
      <c r="A207" s="8"/>
      <c r="B207" s="8"/>
      <c r="C207" s="8"/>
      <c r="D207" s="8"/>
      <c r="E207" s="8"/>
      <c r="F207" s="8"/>
      <c r="G207" s="8"/>
      <c r="H207" s="8"/>
      <c r="I207" s="8"/>
    </row>
    <row r="208" spans="1:9">
      <c r="A208" s="8"/>
      <c r="B208" s="8"/>
      <c r="C208" s="8"/>
      <c r="D208" s="8"/>
      <c r="E208" s="8"/>
      <c r="F208" s="8"/>
      <c r="G208" s="8"/>
      <c r="H208" s="8"/>
      <c r="I208" s="8"/>
    </row>
    <row r="209" spans="1:9">
      <c r="A209" s="8"/>
      <c r="B209" s="8"/>
      <c r="C209" s="8"/>
      <c r="D209" s="8"/>
      <c r="E209" s="8"/>
      <c r="F209" s="8"/>
      <c r="G209" s="8"/>
      <c r="H209" s="8"/>
      <c r="I209" s="8"/>
    </row>
    <row r="210" spans="1:9">
      <c r="A210" s="8"/>
      <c r="B210" s="8"/>
      <c r="C210" s="8"/>
      <c r="D210" s="8"/>
      <c r="E210" s="8"/>
      <c r="F210" s="8"/>
      <c r="G210" s="8"/>
      <c r="H210" s="8"/>
      <c r="I210" s="8"/>
    </row>
    <row r="211" spans="1:9">
      <c r="A211" s="8"/>
      <c r="B211" s="8"/>
      <c r="C211" s="8"/>
      <c r="D211" s="8"/>
      <c r="E211" s="8"/>
      <c r="F211" s="8"/>
      <c r="G211" s="8"/>
      <c r="H211" s="8"/>
      <c r="I211" s="8"/>
    </row>
    <row r="212" spans="1:9">
      <c r="A212" s="8"/>
      <c r="B212" s="8"/>
      <c r="C212" s="8"/>
      <c r="D212" s="8"/>
      <c r="E212" s="8"/>
      <c r="F212" s="8"/>
      <c r="G212" s="8"/>
      <c r="H212" s="8"/>
      <c r="I212" s="8"/>
    </row>
    <row r="213" spans="1:9">
      <c r="A213" s="8"/>
      <c r="B213" s="8"/>
      <c r="C213" s="8"/>
      <c r="D213" s="8"/>
      <c r="E213" s="8"/>
      <c r="F213" s="8"/>
      <c r="G213" s="8"/>
      <c r="H213" s="8"/>
      <c r="I213" s="8"/>
    </row>
    <row r="214" spans="1:9">
      <c r="A214" s="8"/>
      <c r="B214" s="8"/>
      <c r="C214" s="8"/>
      <c r="D214" s="8"/>
      <c r="E214" s="8"/>
      <c r="F214" s="8"/>
      <c r="G214" s="8"/>
      <c r="H214" s="8"/>
      <c r="I214" s="8"/>
    </row>
    <row r="215" spans="1:9">
      <c r="A215" s="8"/>
      <c r="B215" s="8"/>
      <c r="C215" s="8"/>
      <c r="D215" s="8"/>
      <c r="E215" s="8"/>
      <c r="F215" s="8"/>
      <c r="G215" s="8"/>
      <c r="H215" s="8"/>
      <c r="I215" s="8"/>
    </row>
    <row r="216" spans="1:9">
      <c r="A216" s="8"/>
      <c r="B216" s="8"/>
      <c r="C216" s="8"/>
      <c r="D216" s="8"/>
      <c r="E216" s="8"/>
      <c r="F216" s="8"/>
      <c r="G216" s="8"/>
      <c r="H216" s="8"/>
      <c r="I216" s="8"/>
    </row>
    <row r="217" spans="1:9">
      <c r="A217" s="8"/>
      <c r="B217" s="8"/>
      <c r="C217" s="8"/>
      <c r="D217" s="8"/>
      <c r="E217" s="8"/>
      <c r="F217" s="8"/>
      <c r="G217" s="8"/>
      <c r="H217" s="8"/>
      <c r="I217" s="8"/>
    </row>
    <row r="218" spans="1:9">
      <c r="A218" s="8"/>
      <c r="B218" s="8"/>
      <c r="C218" s="8"/>
      <c r="D218" s="8"/>
      <c r="E218" s="8"/>
      <c r="F218" s="8"/>
      <c r="G218" s="8"/>
      <c r="H218" s="8"/>
      <c r="I218" s="8"/>
    </row>
    <row r="219" spans="1:9">
      <c r="A219" s="8"/>
      <c r="B219" s="8"/>
      <c r="C219" s="8"/>
      <c r="D219" s="8"/>
      <c r="E219" s="8"/>
      <c r="F219" s="8"/>
      <c r="G219" s="8"/>
      <c r="H219" s="8"/>
      <c r="I219" s="8"/>
    </row>
    <row r="220" spans="1:9">
      <c r="A220" s="8"/>
      <c r="B220" s="8"/>
      <c r="C220" s="8"/>
      <c r="D220" s="8"/>
      <c r="E220" s="8"/>
      <c r="F220" s="8"/>
      <c r="G220" s="8"/>
      <c r="H220" s="8"/>
      <c r="I220" s="8"/>
    </row>
    <row r="221" spans="1:9">
      <c r="A221" s="8"/>
      <c r="B221" s="8"/>
      <c r="C221" s="8"/>
      <c r="D221" s="8"/>
      <c r="E221" s="8"/>
      <c r="F221" s="8"/>
      <c r="G221" s="8"/>
      <c r="H221" s="8"/>
      <c r="I221" s="8"/>
    </row>
    <row r="222" spans="1:9">
      <c r="A222" s="8"/>
      <c r="B222" s="8"/>
      <c r="C222" s="8"/>
      <c r="D222" s="8"/>
      <c r="E222" s="8"/>
      <c r="F222" s="8"/>
      <c r="G222" s="8"/>
      <c r="H222" s="8"/>
      <c r="I222" s="8"/>
    </row>
    <row r="223" spans="1:9">
      <c r="A223" s="8"/>
      <c r="B223" s="8"/>
      <c r="C223" s="8"/>
      <c r="D223" s="8"/>
      <c r="E223" s="8"/>
      <c r="F223" s="8"/>
      <c r="G223" s="8"/>
      <c r="H223" s="8"/>
      <c r="I223" s="8"/>
    </row>
    <row r="224" spans="1:9">
      <c r="A224" s="8"/>
      <c r="B224" s="8"/>
      <c r="C224" s="8"/>
      <c r="D224" s="8"/>
      <c r="E224" s="8"/>
      <c r="F224" s="8"/>
      <c r="G224" s="8"/>
      <c r="H224" s="8"/>
      <c r="I224" s="8"/>
    </row>
    <row r="225" spans="1:9">
      <c r="A225" s="8"/>
      <c r="B225" s="8"/>
      <c r="C225" s="8"/>
      <c r="D225" s="8"/>
      <c r="E225" s="8"/>
      <c r="F225" s="8"/>
      <c r="G225" s="8"/>
      <c r="H225" s="8"/>
      <c r="I225" s="8"/>
    </row>
    <row r="226" spans="1:9">
      <c r="A226" s="8"/>
      <c r="B226" s="8"/>
      <c r="C226" s="8"/>
      <c r="D226" s="8"/>
      <c r="E226" s="8"/>
      <c r="F226" s="8"/>
      <c r="G226" s="8"/>
      <c r="H226" s="8"/>
      <c r="I226" s="8"/>
    </row>
    <row r="227" spans="1:9">
      <c r="A227" s="8"/>
      <c r="B227" s="8"/>
      <c r="C227" s="8"/>
      <c r="D227" s="8"/>
      <c r="E227" s="8"/>
      <c r="F227" s="8"/>
      <c r="G227" s="8"/>
      <c r="H227" s="8"/>
      <c r="I227" s="8"/>
    </row>
    <row r="228" spans="1:9">
      <c r="A228" s="8"/>
      <c r="B228" s="8"/>
      <c r="C228" s="8"/>
      <c r="D228" s="8"/>
      <c r="E228" s="8"/>
      <c r="F228" s="8"/>
      <c r="G228" s="8"/>
      <c r="H228" s="8"/>
      <c r="I228" s="8"/>
    </row>
    <row r="229" spans="1:9">
      <c r="A229" s="8"/>
      <c r="B229" s="8"/>
      <c r="C229" s="8"/>
      <c r="D229" s="8"/>
      <c r="E229" s="8"/>
      <c r="F229" s="8"/>
      <c r="G229" s="8"/>
      <c r="H229" s="8"/>
      <c r="I229" s="8"/>
    </row>
    <row r="230" spans="1:9">
      <c r="A230" s="8"/>
      <c r="B230" s="8"/>
      <c r="C230" s="8"/>
      <c r="D230" s="8"/>
      <c r="E230" s="8"/>
      <c r="F230" s="8"/>
      <c r="G230" s="8"/>
      <c r="H230" s="8"/>
      <c r="I230" s="8"/>
    </row>
    <row r="231" spans="1:9">
      <c r="A231" s="8"/>
      <c r="B231" s="8"/>
      <c r="C231" s="8"/>
      <c r="D231" s="8"/>
      <c r="E231" s="8"/>
      <c r="F231" s="8"/>
      <c r="G231" s="8"/>
      <c r="H231" s="8"/>
      <c r="I231" s="8"/>
    </row>
    <row r="232" spans="1:9">
      <c r="A232" s="8"/>
      <c r="B232" s="8"/>
      <c r="C232" s="8"/>
      <c r="D232" s="8"/>
      <c r="E232" s="8"/>
      <c r="F232" s="8"/>
      <c r="G232" s="8"/>
      <c r="H232" s="8"/>
      <c r="I232" s="8"/>
    </row>
    <row r="233" spans="1:9">
      <c r="A233" s="8"/>
      <c r="B233" s="8"/>
      <c r="C233" s="8"/>
      <c r="D233" s="8"/>
      <c r="E233" s="8"/>
      <c r="F233" s="8"/>
      <c r="G233" s="8"/>
      <c r="H233" s="8"/>
      <c r="I233" s="8"/>
    </row>
    <row r="234" spans="1:9">
      <c r="A234" s="8"/>
      <c r="B234" s="8"/>
      <c r="C234" s="8"/>
      <c r="D234" s="8"/>
      <c r="E234" s="8"/>
      <c r="F234" s="8"/>
      <c r="G234" s="8"/>
      <c r="H234" s="8"/>
      <c r="I234" s="8"/>
    </row>
    <row r="235" spans="1:9">
      <c r="A235" s="8"/>
      <c r="B235" s="8"/>
      <c r="C235" s="8"/>
      <c r="D235" s="8"/>
      <c r="E235" s="8"/>
      <c r="F235" s="8"/>
      <c r="G235" s="8"/>
      <c r="H235" s="8"/>
      <c r="I235" s="8"/>
    </row>
    <row r="236" spans="1:9">
      <c r="A236" s="8"/>
      <c r="B236" s="8"/>
      <c r="C236" s="8"/>
      <c r="D236" s="8"/>
      <c r="E236" s="8"/>
      <c r="F236" s="8"/>
      <c r="G236" s="8"/>
      <c r="H236" s="8"/>
      <c r="I236" s="8"/>
    </row>
    <row r="237" spans="1:9">
      <c r="A237" s="8"/>
      <c r="B237" s="8"/>
      <c r="C237" s="8"/>
      <c r="D237" s="8"/>
      <c r="E237" s="8"/>
      <c r="F237" s="8"/>
      <c r="G237" s="8"/>
      <c r="H237" s="8"/>
      <c r="I237" s="8"/>
    </row>
    <row r="238" spans="1:9">
      <c r="A238" s="8"/>
      <c r="B238" s="8"/>
      <c r="C238" s="8"/>
      <c r="D238" s="8"/>
      <c r="E238" s="8"/>
      <c r="F238" s="8"/>
      <c r="G238" s="8"/>
      <c r="H238" s="8"/>
      <c r="I238" s="8"/>
    </row>
    <row r="239" spans="1:9">
      <c r="A239" s="8"/>
      <c r="B239" s="8"/>
      <c r="C239" s="8"/>
      <c r="D239" s="8"/>
      <c r="E239" s="8"/>
      <c r="F239" s="8"/>
      <c r="G239" s="8"/>
      <c r="H239" s="8"/>
      <c r="I239" s="8"/>
    </row>
    <row r="240" spans="1:9">
      <c r="A240" s="8"/>
      <c r="B240" s="8"/>
      <c r="C240" s="8"/>
      <c r="D240" s="8"/>
      <c r="E240" s="8"/>
      <c r="F240" s="8"/>
      <c r="G240" s="8"/>
      <c r="H240" s="8"/>
      <c r="I240" s="8"/>
    </row>
    <row r="241" spans="1:9">
      <c r="A241" s="8"/>
      <c r="B241" s="8"/>
      <c r="C241" s="8"/>
      <c r="D241" s="8"/>
      <c r="E241" s="8"/>
      <c r="F241" s="8"/>
      <c r="G241" s="8"/>
      <c r="H241" s="8"/>
      <c r="I241" s="8"/>
    </row>
    <row r="242" spans="1:9">
      <c r="A242" s="8"/>
      <c r="B242" s="8"/>
      <c r="C242" s="8"/>
      <c r="D242" s="8"/>
      <c r="E242" s="8"/>
      <c r="F242" s="8"/>
      <c r="G242" s="8"/>
      <c r="H242" s="8"/>
      <c r="I242" s="8"/>
    </row>
    <row r="243" spans="1:9">
      <c r="A243" s="8"/>
      <c r="B243" s="8"/>
      <c r="C243" s="8"/>
      <c r="D243" s="8"/>
      <c r="E243" s="8"/>
      <c r="F243" s="8"/>
      <c r="G243" s="8"/>
      <c r="H243" s="8"/>
      <c r="I243" s="8"/>
    </row>
    <row r="244" spans="1:9">
      <c r="A244" s="8"/>
      <c r="B244" s="8"/>
      <c r="C244" s="8"/>
      <c r="D244" s="8"/>
      <c r="E244" s="8"/>
      <c r="F244" s="8"/>
      <c r="G244" s="8"/>
      <c r="H244" s="8"/>
      <c r="I244" s="8"/>
    </row>
    <row r="245" spans="1:9">
      <c r="A245" s="8"/>
      <c r="B245" s="8"/>
      <c r="C245" s="8"/>
      <c r="D245" s="8"/>
      <c r="E245" s="8"/>
      <c r="F245" s="8"/>
      <c r="G245" s="8"/>
      <c r="H245" s="8"/>
      <c r="I245" s="8"/>
    </row>
  </sheetData>
  <mergeCells count="23">
    <mergeCell ref="I15:I16"/>
    <mergeCell ref="B42:C42"/>
    <mergeCell ref="C17:D17"/>
    <mergeCell ref="C18:D18"/>
    <mergeCell ref="C36:D36"/>
    <mergeCell ref="C37:D37"/>
    <mergeCell ref="C19:D19"/>
    <mergeCell ref="A1:I1"/>
    <mergeCell ref="A3:I3"/>
    <mergeCell ref="A4:I4"/>
    <mergeCell ref="A38:H38"/>
    <mergeCell ref="A15:A16"/>
    <mergeCell ref="B15:B16"/>
    <mergeCell ref="F15:F16"/>
    <mergeCell ref="G15:G16"/>
    <mergeCell ref="C6:I6"/>
    <mergeCell ref="C7:I7"/>
    <mergeCell ref="C15:D16"/>
    <mergeCell ref="C8:I8"/>
    <mergeCell ref="E15:E16"/>
    <mergeCell ref="C9:I9"/>
    <mergeCell ref="A13:D13"/>
    <mergeCell ref="H15:H16"/>
  </mergeCells>
  <printOptions horizontalCentered="1"/>
  <pageMargins left="1.1811023622047245" right="0.59055118110236227" top="0.78740157480314965" bottom="0.78740157480314965" header="0.31496062992125984" footer="0.39370078740157483"/>
  <pageSetup paperSize="9" scale="58" fitToHeight="0" orientation="portrait" blackAndWhite="1" r:id="rId1"/>
  <headerFooter>
    <oddFooter>&amp;R&amp;"Times New Roman,Regular"&amp;10&amp;P. lpp. no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37"/>
  <sheetViews>
    <sheetView showZeros="0" zoomScale="90" zoomScaleNormal="90" workbookViewId="0">
      <selection activeCell="D15" sqref="D15:D16"/>
    </sheetView>
  </sheetViews>
  <sheetFormatPr defaultColWidth="9.140625" defaultRowHeight="15" outlineLevelRow="1"/>
  <cols>
    <col min="1" max="2" width="8.7109375" style="3" customWidth="1"/>
    <col min="3" max="3" width="48.28515625" style="3" customWidth="1"/>
    <col min="4" max="4" width="18.7109375" style="3" customWidth="1"/>
    <col min="5" max="6" width="9.7109375" style="3" customWidth="1"/>
    <col min="7" max="7" width="16.140625" style="3" customWidth="1"/>
    <col min="8" max="8" width="17" style="3" customWidth="1"/>
    <col min="9" max="16384" width="9.140625" style="3"/>
  </cols>
  <sheetData>
    <row r="1" spans="1:8" ht="20.25">
      <c r="A1" s="561" t="str">
        <f>"Lokālā tāme Nr. "&amp;KOPS3!B43</f>
        <v>Lokālā tāme Nr. 2-9</v>
      </c>
      <c r="B1" s="561"/>
      <c r="C1" s="561"/>
      <c r="D1" s="561"/>
      <c r="E1" s="561"/>
      <c r="F1" s="561"/>
      <c r="G1" s="561"/>
      <c r="H1" s="561"/>
    </row>
    <row r="2" spans="1:8" ht="12" customHeight="1"/>
    <row r="3" spans="1:8" ht="20.25">
      <c r="A3" s="589" t="str">
        <f>KOPS3!C43</f>
        <v>Balss izziņošanas sistēma</v>
      </c>
      <c r="B3" s="589"/>
      <c r="C3" s="589"/>
      <c r="D3" s="599"/>
      <c r="E3" s="589"/>
      <c r="F3" s="589"/>
      <c r="G3" s="589"/>
      <c r="H3" s="589"/>
    </row>
    <row r="4" spans="1:8">
      <c r="A4" s="579" t="s">
        <v>0</v>
      </c>
      <c r="B4" s="579"/>
      <c r="C4" s="579"/>
      <c r="D4" s="579"/>
      <c r="E4" s="579"/>
      <c r="F4" s="579"/>
      <c r="G4" s="579"/>
      <c r="H4" s="579"/>
    </row>
    <row r="5" spans="1:8" ht="9.75" customHeight="1">
      <c r="A5" s="8"/>
      <c r="B5" s="8"/>
      <c r="C5" s="8"/>
      <c r="D5" s="8"/>
      <c r="E5" s="8"/>
      <c r="F5" s="8"/>
      <c r="G5" s="8"/>
      <c r="H5" s="8"/>
    </row>
    <row r="6" spans="1:8">
      <c r="A6" s="8" t="s">
        <v>1</v>
      </c>
      <c r="B6" s="8"/>
      <c r="C6" s="562" t="str">
        <f>KOPS3!C12</f>
        <v>Jauna skolas ēka Ādažos III.kārta</v>
      </c>
      <c r="D6" s="600"/>
      <c r="E6" s="562"/>
      <c r="F6" s="562"/>
      <c r="G6" s="562"/>
      <c r="H6" s="562"/>
    </row>
    <row r="7" spans="1:8">
      <c r="A7" s="8" t="s">
        <v>2</v>
      </c>
      <c r="B7" s="8"/>
      <c r="C7" s="562" t="str">
        <f>KOPS3!C13</f>
        <v xml:space="preserve">Jauna skolas ēka Ādažos </v>
      </c>
      <c r="D7" s="600"/>
      <c r="E7" s="562"/>
      <c r="F7" s="562"/>
      <c r="G7" s="562"/>
      <c r="H7" s="562"/>
    </row>
    <row r="8" spans="1:8">
      <c r="A8" s="8" t="s">
        <v>3</v>
      </c>
      <c r="B8" s="8"/>
      <c r="C8" s="562" t="str">
        <f>KOPS3!C14</f>
        <v>Attekas iela 16, Ādaži, Ādažu novads</v>
      </c>
      <c r="D8" s="600"/>
      <c r="E8" s="562"/>
      <c r="F8" s="562"/>
      <c r="G8" s="562"/>
      <c r="H8" s="562"/>
    </row>
    <row r="9" spans="1:8">
      <c r="A9" s="8" t="s">
        <v>4</v>
      </c>
      <c r="B9" s="8"/>
      <c r="C9" s="562" t="str">
        <f>KOPS3!C15</f>
        <v>16-26</v>
      </c>
      <c r="D9" s="600"/>
      <c r="E9" s="562"/>
      <c r="F9" s="562"/>
      <c r="G9" s="562"/>
      <c r="H9" s="562"/>
    </row>
    <row r="10" spans="1:8">
      <c r="A10" s="8"/>
      <c r="B10" s="8"/>
      <c r="C10" s="8"/>
      <c r="D10" s="8"/>
      <c r="E10" s="8"/>
      <c r="F10" s="8"/>
      <c r="G10" s="8"/>
    </row>
    <row r="11" spans="1:8">
      <c r="A11" s="8" t="s">
        <v>166</v>
      </c>
      <c r="B11" s="8"/>
      <c r="C11" s="8"/>
      <c r="D11" s="8"/>
      <c r="E11" s="8"/>
      <c r="F11" s="8"/>
      <c r="G11" s="8"/>
    </row>
    <row r="12" spans="1:8" ht="12" customHeight="1">
      <c r="A12" s="8" t="s">
        <v>772</v>
      </c>
      <c r="B12" s="8"/>
      <c r="C12" s="8"/>
      <c r="D12" s="8"/>
      <c r="E12" s="36"/>
      <c r="F12" s="8"/>
      <c r="G12" s="8"/>
      <c r="H12" s="8"/>
    </row>
    <row r="13" spans="1:8">
      <c r="A13" s="581" t="str">
        <f>KOPS3!F21</f>
        <v>Tāme sastādīta 2017.gada 29. septembrī</v>
      </c>
      <c r="B13" s="581"/>
      <c r="C13" s="581"/>
      <c r="D13" s="581"/>
      <c r="E13" s="581"/>
      <c r="F13" s="8"/>
      <c r="G13" s="8"/>
    </row>
    <row r="15" spans="1:8" ht="15" customHeight="1">
      <c r="A15" s="582" t="s">
        <v>5</v>
      </c>
      <c r="B15" s="582" t="s">
        <v>6</v>
      </c>
      <c r="C15" s="594" t="s">
        <v>711</v>
      </c>
      <c r="D15" s="595" t="s">
        <v>780</v>
      </c>
      <c r="E15" s="574" t="s">
        <v>7</v>
      </c>
      <c r="F15" s="574" t="s">
        <v>8</v>
      </c>
      <c r="G15" s="598" t="s">
        <v>773</v>
      </c>
      <c r="H15" s="598" t="s">
        <v>774</v>
      </c>
    </row>
    <row r="16" spans="1:8">
      <c r="A16" s="582"/>
      <c r="B16" s="582"/>
      <c r="C16" s="594"/>
      <c r="D16" s="596"/>
      <c r="E16" s="574"/>
      <c r="F16" s="574"/>
      <c r="G16" s="575"/>
      <c r="H16" s="575"/>
    </row>
    <row r="17" spans="1:8" ht="15.75" thickBot="1">
      <c r="A17" s="37">
        <v>1</v>
      </c>
      <c r="B17" s="37">
        <v>2</v>
      </c>
      <c r="C17" s="97" t="s">
        <v>63</v>
      </c>
      <c r="D17" s="501"/>
      <c r="E17" s="37" t="s">
        <v>64</v>
      </c>
      <c r="F17" s="39">
        <v>5</v>
      </c>
      <c r="G17" s="39">
        <v>6</v>
      </c>
      <c r="H17" s="39">
        <v>7</v>
      </c>
    </row>
    <row r="18" spans="1:8" s="103" customFormat="1" ht="15.75" thickTop="1">
      <c r="A18" s="98"/>
      <c r="B18" s="53"/>
      <c r="C18" s="99" t="s">
        <v>159</v>
      </c>
      <c r="D18" s="536"/>
      <c r="E18" s="100"/>
      <c r="F18" s="101"/>
      <c r="G18" s="102"/>
      <c r="H18" s="102"/>
    </row>
    <row r="19" spans="1:8" s="103" customFormat="1">
      <c r="A19" s="98">
        <v>1</v>
      </c>
      <c r="B19" s="46" t="s">
        <v>724</v>
      </c>
      <c r="C19" s="104" t="s">
        <v>729</v>
      </c>
      <c r="D19" s="508" t="s">
        <v>779</v>
      </c>
      <c r="E19" s="100" t="s">
        <v>72</v>
      </c>
      <c r="F19" s="105">
        <v>1</v>
      </c>
      <c r="G19" s="102"/>
      <c r="H19" s="102"/>
    </row>
    <row r="20" spans="1:8" s="103" customFormat="1">
      <c r="A20" s="98">
        <f t="shared" ref="A20:A28" si="0">A19+1</f>
        <v>2</v>
      </c>
      <c r="B20" s="46" t="s">
        <v>724</v>
      </c>
      <c r="C20" s="104" t="s">
        <v>730</v>
      </c>
      <c r="D20" s="508" t="s">
        <v>779</v>
      </c>
      <c r="E20" s="100" t="s">
        <v>72</v>
      </c>
      <c r="F20" s="105">
        <v>4</v>
      </c>
      <c r="G20" s="102"/>
      <c r="H20" s="102"/>
    </row>
    <row r="21" spans="1:8" s="103" customFormat="1">
      <c r="A21" s="98">
        <f t="shared" si="0"/>
        <v>3</v>
      </c>
      <c r="B21" s="46" t="s">
        <v>724</v>
      </c>
      <c r="C21" s="104" t="s">
        <v>731</v>
      </c>
      <c r="D21" s="508" t="s">
        <v>779</v>
      </c>
      <c r="E21" s="100" t="s">
        <v>72</v>
      </c>
      <c r="F21" s="105">
        <v>2</v>
      </c>
      <c r="G21" s="102"/>
      <c r="H21" s="102"/>
    </row>
    <row r="22" spans="1:8" s="103" customFormat="1" ht="25.5">
      <c r="A22" s="98">
        <f t="shared" si="0"/>
        <v>4</v>
      </c>
      <c r="B22" s="46" t="s">
        <v>724</v>
      </c>
      <c r="C22" s="104" t="s">
        <v>732</v>
      </c>
      <c r="D22" s="508" t="s">
        <v>779</v>
      </c>
      <c r="E22" s="100" t="s">
        <v>72</v>
      </c>
      <c r="F22" s="105">
        <v>16</v>
      </c>
      <c r="G22" s="102"/>
      <c r="H22" s="102"/>
    </row>
    <row r="23" spans="1:8" s="103" customFormat="1" ht="25.5">
      <c r="A23" s="98">
        <f t="shared" si="0"/>
        <v>5</v>
      </c>
      <c r="B23" s="46" t="s">
        <v>724</v>
      </c>
      <c r="C23" s="104" t="s">
        <v>733</v>
      </c>
      <c r="D23" s="508" t="s">
        <v>779</v>
      </c>
      <c r="E23" s="100" t="s">
        <v>72</v>
      </c>
      <c r="F23" s="105">
        <v>15</v>
      </c>
      <c r="G23" s="102"/>
      <c r="H23" s="102"/>
    </row>
    <row r="24" spans="1:8" s="103" customFormat="1" ht="25.5">
      <c r="A24" s="98">
        <f t="shared" si="0"/>
        <v>6</v>
      </c>
      <c r="B24" s="46" t="s">
        <v>724</v>
      </c>
      <c r="C24" s="104" t="s">
        <v>734</v>
      </c>
      <c r="D24" s="508" t="s">
        <v>779</v>
      </c>
      <c r="E24" s="100" t="s">
        <v>162</v>
      </c>
      <c r="F24" s="101">
        <v>560</v>
      </c>
      <c r="G24" s="102"/>
      <c r="H24" s="102"/>
    </row>
    <row r="25" spans="1:8" s="103" customFormat="1">
      <c r="A25" s="98">
        <f t="shared" si="0"/>
        <v>7</v>
      </c>
      <c r="B25" s="46" t="s">
        <v>724</v>
      </c>
      <c r="C25" s="104" t="s">
        <v>735</v>
      </c>
      <c r="D25" s="508" t="s">
        <v>779</v>
      </c>
      <c r="E25" s="100" t="s">
        <v>162</v>
      </c>
      <c r="F25" s="101">
        <v>50</v>
      </c>
      <c r="G25" s="102"/>
      <c r="H25" s="102"/>
    </row>
    <row r="26" spans="1:8" s="103" customFormat="1">
      <c r="A26" s="98">
        <f t="shared" si="0"/>
        <v>8</v>
      </c>
      <c r="B26" s="46" t="s">
        <v>724</v>
      </c>
      <c r="C26" s="104" t="s">
        <v>163</v>
      </c>
      <c r="D26" s="508" t="s">
        <v>779</v>
      </c>
      <c r="E26" s="100" t="s">
        <v>72</v>
      </c>
      <c r="F26" s="105">
        <v>8</v>
      </c>
      <c r="G26" s="102"/>
      <c r="H26" s="102"/>
    </row>
    <row r="27" spans="1:8" s="103" customFormat="1">
      <c r="A27" s="98">
        <f t="shared" si="0"/>
        <v>9</v>
      </c>
      <c r="B27" s="46" t="s">
        <v>724</v>
      </c>
      <c r="C27" s="106" t="s">
        <v>758</v>
      </c>
      <c r="D27" s="508" t="s">
        <v>779</v>
      </c>
      <c r="E27" s="100" t="s">
        <v>162</v>
      </c>
      <c r="F27" s="101">
        <v>950</v>
      </c>
      <c r="G27" s="102"/>
      <c r="H27" s="102"/>
    </row>
    <row r="28" spans="1:8" s="103" customFormat="1" ht="15.75" thickBot="1">
      <c r="A28" s="98">
        <f t="shared" si="0"/>
        <v>10</v>
      </c>
      <c r="B28" s="46" t="s">
        <v>724</v>
      </c>
      <c r="C28" s="104" t="s">
        <v>164</v>
      </c>
      <c r="D28" s="106"/>
      <c r="E28" s="100" t="s">
        <v>73</v>
      </c>
      <c r="F28" s="105">
        <v>1</v>
      </c>
      <c r="G28" s="102"/>
      <c r="H28" s="102"/>
    </row>
    <row r="29" spans="1:8" ht="15.75" thickTop="1">
      <c r="A29" s="19"/>
      <c r="B29" s="19"/>
      <c r="C29" s="71"/>
      <c r="D29" s="71"/>
      <c r="E29" s="72"/>
      <c r="F29" s="73"/>
      <c r="G29" s="21"/>
      <c r="H29" s="21"/>
    </row>
    <row r="30" spans="1:8">
      <c r="A30" s="604" t="s">
        <v>9</v>
      </c>
      <c r="B30" s="605"/>
      <c r="C30" s="605"/>
      <c r="D30" s="593"/>
      <c r="E30" s="605"/>
      <c r="F30" s="605"/>
      <c r="G30" s="605"/>
      <c r="H30" s="23">
        <f>SUM(H18:H29)</f>
        <v>0</v>
      </c>
    </row>
    <row r="31" spans="1:8" outlineLevel="1">
      <c r="A31" s="8"/>
      <c r="B31" s="8"/>
      <c r="C31" s="8"/>
      <c r="D31" s="8"/>
      <c r="E31" s="8"/>
      <c r="F31" s="8"/>
      <c r="G31" s="8"/>
      <c r="H31" s="8"/>
    </row>
    <row r="32" spans="1:8" outlineLevel="1">
      <c r="E32" s="8"/>
      <c r="F32" s="8"/>
      <c r="H32" s="78"/>
    </row>
    <row r="33" spans="1:8" outlineLevel="1">
      <c r="A33" s="3" t="str">
        <f>"Sastādīja: "&amp;KOPS3!$B$63</f>
        <v>Sastādīja: _________________ Olga  Jasāne /29.09.2017./</v>
      </c>
      <c r="E33" s="80"/>
      <c r="F33" s="81"/>
      <c r="H33" s="96"/>
    </row>
    <row r="34" spans="1:8" outlineLevel="1">
      <c r="B34" s="566" t="s">
        <v>13</v>
      </c>
      <c r="C34" s="566"/>
      <c r="D34" s="496"/>
      <c r="E34" s="33"/>
      <c r="F34" s="33"/>
      <c r="H34" s="96"/>
    </row>
    <row r="35" spans="1:8" outlineLevel="1">
      <c r="A35" s="8"/>
      <c r="B35" s="80"/>
      <c r="C35" s="7"/>
      <c r="D35" s="497"/>
      <c r="E35" s="8"/>
    </row>
    <row r="36" spans="1:8">
      <c r="A36" s="79" t="str">
        <f>"Pārbaudīja: "&amp;KOPS3!$F$63</f>
        <v>Pārbaudīja: _________________ Aleksejs Providenko /29.09.2017./</v>
      </c>
      <c r="B36" s="82"/>
      <c r="C36" s="81"/>
      <c r="D36" s="81"/>
      <c r="E36" s="81"/>
      <c r="F36" s="81"/>
      <c r="H36" s="8"/>
    </row>
    <row r="37" spans="1:8">
      <c r="A37" s="8"/>
      <c r="B37" s="7" t="s">
        <v>13</v>
      </c>
      <c r="C37" s="33"/>
      <c r="D37" s="496"/>
      <c r="E37" s="33"/>
      <c r="F37" s="33"/>
      <c r="H37" s="8"/>
    </row>
    <row r="38" spans="1:8">
      <c r="A38" s="8" t="str">
        <f>"Sertifikāta Nr.: "&amp;KOPS3!$F$65</f>
        <v>Sertifikāta Nr.: 5-00770</v>
      </c>
      <c r="B38" s="36"/>
      <c r="E38" s="8"/>
      <c r="H38" s="8"/>
    </row>
    <row r="39" spans="1:8">
      <c r="A39" s="8"/>
      <c r="B39" s="8"/>
      <c r="C39" s="8"/>
      <c r="D39" s="8"/>
      <c r="E39" s="8"/>
      <c r="F39" s="8"/>
      <c r="G39" s="8"/>
      <c r="H39" s="8"/>
    </row>
    <row r="40" spans="1:8">
      <c r="A40" s="8"/>
      <c r="B40" s="8"/>
      <c r="C40" s="8"/>
      <c r="D40" s="8"/>
      <c r="E40" s="8"/>
      <c r="F40" s="8"/>
      <c r="G40" s="8"/>
      <c r="H40" s="8"/>
    </row>
    <row r="41" spans="1:8">
      <c r="A41" s="8"/>
      <c r="B41" s="8"/>
      <c r="C41" s="8"/>
      <c r="D41" s="8"/>
      <c r="E41" s="8"/>
      <c r="F41" s="8"/>
      <c r="G41" s="8"/>
      <c r="H41" s="8"/>
    </row>
    <row r="42" spans="1:8">
      <c r="A42" s="8"/>
      <c r="B42" s="8"/>
      <c r="C42" s="8"/>
      <c r="D42" s="8"/>
      <c r="E42" s="8"/>
      <c r="F42" s="8"/>
      <c r="G42" s="8"/>
      <c r="H42" s="8"/>
    </row>
    <row r="43" spans="1:8">
      <c r="A43" s="8"/>
      <c r="B43" s="8"/>
      <c r="C43" s="8"/>
      <c r="D43" s="8"/>
      <c r="E43" s="8"/>
      <c r="F43" s="8"/>
      <c r="G43" s="8"/>
      <c r="H43" s="8"/>
    </row>
    <row r="44" spans="1:8">
      <c r="A44" s="8"/>
      <c r="B44" s="8"/>
      <c r="C44" s="8"/>
      <c r="D44" s="8"/>
      <c r="E44" s="8"/>
      <c r="F44" s="8"/>
      <c r="G44" s="8"/>
      <c r="H44" s="8"/>
    </row>
    <row r="45" spans="1:8">
      <c r="A45" s="8"/>
      <c r="B45" s="8"/>
      <c r="C45" s="8"/>
      <c r="D45" s="8"/>
      <c r="E45" s="8"/>
      <c r="F45" s="8"/>
      <c r="G45" s="8"/>
      <c r="H45" s="8"/>
    </row>
    <row r="46" spans="1:8">
      <c r="A46" s="8"/>
      <c r="B46" s="8"/>
      <c r="C46" s="8"/>
      <c r="D46" s="8"/>
      <c r="E46" s="8"/>
      <c r="F46" s="8"/>
      <c r="G46" s="8"/>
      <c r="H46" s="8"/>
    </row>
    <row r="47" spans="1:8">
      <c r="A47" s="8"/>
      <c r="B47" s="8"/>
      <c r="C47" s="8"/>
      <c r="D47" s="8"/>
      <c r="E47" s="8"/>
      <c r="F47" s="8"/>
      <c r="G47" s="8"/>
      <c r="H47" s="8"/>
    </row>
    <row r="48" spans="1:8">
      <c r="A48" s="8"/>
      <c r="B48" s="8"/>
      <c r="C48" s="8"/>
      <c r="D48" s="8"/>
      <c r="E48" s="8"/>
      <c r="F48" s="8"/>
      <c r="G48" s="8"/>
      <c r="H48" s="8"/>
    </row>
    <row r="49" spans="1:8">
      <c r="A49" s="8"/>
      <c r="B49" s="8"/>
      <c r="C49" s="8"/>
      <c r="D49" s="8"/>
      <c r="E49" s="8"/>
      <c r="F49" s="8"/>
      <c r="G49" s="8"/>
      <c r="H49" s="8"/>
    </row>
    <row r="50" spans="1:8">
      <c r="A50" s="8"/>
      <c r="B50" s="8"/>
      <c r="C50" s="8"/>
      <c r="D50" s="8"/>
      <c r="E50" s="8"/>
      <c r="F50" s="8"/>
      <c r="G50" s="8"/>
      <c r="H50" s="8"/>
    </row>
    <row r="51" spans="1:8">
      <c r="A51" s="8"/>
      <c r="B51" s="8"/>
      <c r="C51" s="8"/>
      <c r="D51" s="8"/>
      <c r="E51" s="8"/>
      <c r="F51" s="8"/>
      <c r="G51" s="8"/>
      <c r="H51" s="8"/>
    </row>
    <row r="52" spans="1:8">
      <c r="A52" s="8"/>
      <c r="B52" s="8"/>
      <c r="C52" s="8"/>
      <c r="D52" s="8"/>
      <c r="E52" s="8"/>
      <c r="F52" s="8"/>
      <c r="G52" s="8"/>
      <c r="H52" s="8"/>
    </row>
    <row r="53" spans="1:8">
      <c r="A53" s="8"/>
      <c r="B53" s="8"/>
      <c r="C53" s="8"/>
      <c r="D53" s="8"/>
      <c r="E53" s="8"/>
      <c r="F53" s="8"/>
      <c r="G53" s="8"/>
      <c r="H53" s="8"/>
    </row>
    <row r="54" spans="1:8">
      <c r="A54" s="8"/>
      <c r="B54" s="8"/>
      <c r="C54" s="8"/>
      <c r="D54" s="8"/>
      <c r="E54" s="8"/>
      <c r="F54" s="8"/>
      <c r="G54" s="8"/>
      <c r="H54" s="8"/>
    </row>
    <row r="55" spans="1:8">
      <c r="A55" s="8"/>
      <c r="B55" s="8"/>
      <c r="C55" s="8"/>
      <c r="D55" s="8"/>
      <c r="E55" s="8"/>
      <c r="F55" s="8"/>
      <c r="G55" s="8"/>
      <c r="H55" s="8"/>
    </row>
    <row r="56" spans="1:8">
      <c r="A56" s="8"/>
      <c r="B56" s="8"/>
      <c r="C56" s="8"/>
      <c r="D56" s="8"/>
      <c r="E56" s="8"/>
      <c r="F56" s="8"/>
      <c r="G56" s="8"/>
      <c r="H56" s="8"/>
    </row>
    <row r="57" spans="1:8">
      <c r="A57" s="8"/>
      <c r="B57" s="8"/>
      <c r="C57" s="8"/>
      <c r="D57" s="8"/>
      <c r="E57" s="8"/>
      <c r="F57" s="8"/>
      <c r="G57" s="8"/>
      <c r="H57" s="8"/>
    </row>
    <row r="58" spans="1:8">
      <c r="A58" s="8"/>
      <c r="B58" s="8"/>
      <c r="C58" s="8"/>
      <c r="D58" s="8"/>
      <c r="E58" s="8"/>
      <c r="F58" s="8"/>
      <c r="G58" s="8"/>
      <c r="H58" s="8"/>
    </row>
    <row r="59" spans="1:8">
      <c r="A59" s="8"/>
      <c r="B59" s="8"/>
      <c r="C59" s="8"/>
      <c r="D59" s="8"/>
      <c r="E59" s="8"/>
      <c r="F59" s="8"/>
      <c r="G59" s="8"/>
      <c r="H59" s="8"/>
    </row>
    <row r="60" spans="1:8">
      <c r="A60" s="8"/>
      <c r="B60" s="8"/>
      <c r="C60" s="8"/>
      <c r="D60" s="8"/>
      <c r="E60" s="8"/>
      <c r="F60" s="8"/>
      <c r="G60" s="8"/>
      <c r="H60" s="8"/>
    </row>
    <row r="61" spans="1:8">
      <c r="A61" s="8"/>
      <c r="B61" s="8"/>
      <c r="C61" s="8"/>
      <c r="D61" s="8"/>
      <c r="E61" s="8"/>
      <c r="F61" s="8"/>
      <c r="G61" s="8"/>
      <c r="H61" s="8"/>
    </row>
    <row r="62" spans="1:8">
      <c r="A62" s="8"/>
      <c r="B62" s="8"/>
      <c r="C62" s="8"/>
      <c r="D62" s="8"/>
      <c r="E62" s="8"/>
      <c r="F62" s="8"/>
      <c r="G62" s="8"/>
      <c r="H62" s="8"/>
    </row>
    <row r="63" spans="1:8">
      <c r="A63" s="8"/>
      <c r="B63" s="8"/>
      <c r="C63" s="8"/>
      <c r="D63" s="8"/>
      <c r="E63" s="8"/>
      <c r="F63" s="8"/>
      <c r="G63" s="8"/>
      <c r="H63" s="8"/>
    </row>
    <row r="64" spans="1:8">
      <c r="A64" s="8"/>
      <c r="B64" s="8"/>
      <c r="C64" s="8"/>
      <c r="D64" s="8"/>
      <c r="E64" s="8"/>
      <c r="F64" s="8"/>
      <c r="G64" s="8"/>
      <c r="H64" s="8"/>
    </row>
    <row r="65" spans="1:8">
      <c r="A65" s="8"/>
      <c r="B65" s="8"/>
      <c r="C65" s="8"/>
      <c r="D65" s="8"/>
      <c r="E65" s="8"/>
      <c r="F65" s="8"/>
      <c r="G65" s="8"/>
      <c r="H65" s="8"/>
    </row>
    <row r="66" spans="1:8">
      <c r="A66" s="8"/>
      <c r="B66" s="8"/>
      <c r="C66" s="8"/>
      <c r="D66" s="8"/>
      <c r="E66" s="8"/>
      <c r="F66" s="8"/>
      <c r="G66" s="8"/>
      <c r="H66" s="8"/>
    </row>
    <row r="67" spans="1:8">
      <c r="A67" s="8"/>
      <c r="B67" s="8"/>
      <c r="C67" s="8"/>
      <c r="D67" s="8"/>
      <c r="E67" s="8"/>
      <c r="F67" s="8"/>
      <c r="G67" s="8"/>
      <c r="H67" s="8"/>
    </row>
    <row r="68" spans="1:8">
      <c r="A68" s="8"/>
      <c r="B68" s="8"/>
      <c r="C68" s="8"/>
      <c r="D68" s="8"/>
      <c r="E68" s="8"/>
      <c r="F68" s="8"/>
      <c r="G68" s="8"/>
      <c r="H68" s="8"/>
    </row>
    <row r="69" spans="1:8">
      <c r="A69" s="8"/>
      <c r="B69" s="8"/>
      <c r="C69" s="8"/>
      <c r="D69" s="8"/>
      <c r="E69" s="8"/>
      <c r="F69" s="8"/>
      <c r="G69" s="8"/>
      <c r="H69" s="8"/>
    </row>
    <row r="70" spans="1:8">
      <c r="A70" s="8"/>
      <c r="B70" s="8"/>
      <c r="C70" s="8"/>
      <c r="D70" s="8"/>
      <c r="E70" s="8"/>
      <c r="F70" s="8"/>
      <c r="G70" s="8"/>
      <c r="H70" s="8"/>
    </row>
    <row r="71" spans="1:8">
      <c r="A71" s="8"/>
      <c r="B71" s="8"/>
      <c r="C71" s="8"/>
      <c r="D71" s="8"/>
      <c r="E71" s="8"/>
      <c r="F71" s="8"/>
      <c r="G71" s="8"/>
      <c r="H71" s="8"/>
    </row>
    <row r="72" spans="1:8">
      <c r="A72" s="8"/>
      <c r="B72" s="8"/>
      <c r="C72" s="8"/>
      <c r="D72" s="8"/>
      <c r="E72" s="8"/>
      <c r="F72" s="8"/>
      <c r="G72" s="8"/>
      <c r="H72" s="8"/>
    </row>
    <row r="73" spans="1:8">
      <c r="A73" s="8"/>
      <c r="B73" s="8"/>
      <c r="C73" s="8"/>
      <c r="D73" s="8"/>
      <c r="E73" s="8"/>
      <c r="F73" s="8"/>
      <c r="G73" s="8"/>
      <c r="H73" s="8"/>
    </row>
    <row r="74" spans="1:8">
      <c r="A74" s="8"/>
      <c r="B74" s="8"/>
      <c r="C74" s="8"/>
      <c r="D74" s="8"/>
      <c r="E74" s="8"/>
      <c r="F74" s="8"/>
      <c r="G74" s="8"/>
      <c r="H74" s="8"/>
    </row>
    <row r="75" spans="1:8">
      <c r="A75" s="8"/>
      <c r="B75" s="8"/>
      <c r="C75" s="8"/>
      <c r="D75" s="8"/>
      <c r="E75" s="8"/>
      <c r="F75" s="8"/>
      <c r="G75" s="8"/>
      <c r="H75" s="8"/>
    </row>
    <row r="76" spans="1:8">
      <c r="A76" s="8"/>
      <c r="B76" s="8"/>
      <c r="C76" s="8"/>
      <c r="D76" s="8"/>
      <c r="E76" s="8"/>
      <c r="F76" s="8"/>
      <c r="G76" s="8"/>
      <c r="H76" s="8"/>
    </row>
    <row r="77" spans="1:8">
      <c r="A77" s="8"/>
      <c r="B77" s="8"/>
      <c r="C77" s="8"/>
      <c r="D77" s="8"/>
      <c r="E77" s="8"/>
      <c r="F77" s="8"/>
      <c r="G77" s="8"/>
      <c r="H77" s="8"/>
    </row>
    <row r="78" spans="1:8">
      <c r="A78" s="8"/>
      <c r="B78" s="8"/>
      <c r="C78" s="8"/>
      <c r="D78" s="8"/>
      <c r="E78" s="8"/>
      <c r="F78" s="8"/>
      <c r="G78" s="8"/>
      <c r="H78" s="8"/>
    </row>
    <row r="79" spans="1:8">
      <c r="A79" s="8"/>
      <c r="B79" s="8"/>
      <c r="C79" s="8"/>
      <c r="D79" s="8"/>
      <c r="E79" s="8"/>
      <c r="F79" s="8"/>
      <c r="G79" s="8"/>
      <c r="H79" s="8"/>
    </row>
    <row r="80" spans="1:8">
      <c r="A80" s="8"/>
      <c r="B80" s="8"/>
      <c r="C80" s="8"/>
      <c r="D80" s="8"/>
      <c r="E80" s="8"/>
      <c r="F80" s="8"/>
      <c r="G80" s="8"/>
      <c r="H80" s="8"/>
    </row>
    <row r="81" spans="1:8">
      <c r="A81" s="8"/>
      <c r="B81" s="8"/>
      <c r="C81" s="8"/>
      <c r="D81" s="8"/>
      <c r="E81" s="8"/>
      <c r="F81" s="8"/>
      <c r="G81" s="8"/>
      <c r="H81" s="8"/>
    </row>
    <row r="82" spans="1:8">
      <c r="A82" s="8"/>
      <c r="B82" s="8"/>
      <c r="C82" s="8"/>
      <c r="D82" s="8"/>
      <c r="E82" s="8"/>
      <c r="F82" s="8"/>
      <c r="G82" s="8"/>
      <c r="H82" s="8"/>
    </row>
    <row r="83" spans="1:8">
      <c r="A83" s="8"/>
      <c r="B83" s="8"/>
      <c r="C83" s="8"/>
      <c r="D83" s="8"/>
      <c r="E83" s="8"/>
      <c r="F83" s="8"/>
      <c r="G83" s="8"/>
      <c r="H83" s="8"/>
    </row>
    <row r="84" spans="1:8">
      <c r="A84" s="8"/>
      <c r="B84" s="8"/>
      <c r="C84" s="8"/>
      <c r="D84" s="8"/>
      <c r="E84" s="8"/>
      <c r="F84" s="8"/>
      <c r="G84" s="8"/>
      <c r="H84" s="8"/>
    </row>
    <row r="85" spans="1:8">
      <c r="A85" s="8"/>
      <c r="B85" s="8"/>
      <c r="C85" s="8"/>
      <c r="D85" s="8"/>
      <c r="E85" s="8"/>
      <c r="F85" s="8"/>
      <c r="G85" s="8"/>
      <c r="H85" s="8"/>
    </row>
    <row r="86" spans="1:8">
      <c r="A86" s="8"/>
      <c r="B86" s="8"/>
      <c r="C86" s="8"/>
      <c r="D86" s="8"/>
      <c r="E86" s="8"/>
      <c r="F86" s="8"/>
      <c r="G86" s="8"/>
      <c r="H86" s="8"/>
    </row>
    <row r="87" spans="1:8">
      <c r="A87" s="8"/>
      <c r="B87" s="8"/>
      <c r="C87" s="8"/>
      <c r="D87" s="8"/>
      <c r="E87" s="8"/>
      <c r="F87" s="8"/>
      <c r="G87" s="8"/>
      <c r="H87" s="8"/>
    </row>
    <row r="88" spans="1:8">
      <c r="A88" s="8"/>
      <c r="B88" s="8"/>
      <c r="C88" s="8"/>
      <c r="D88" s="8"/>
      <c r="E88" s="8"/>
      <c r="F88" s="8"/>
      <c r="G88" s="8"/>
      <c r="H88" s="8"/>
    </row>
    <row r="89" spans="1:8">
      <c r="A89" s="8"/>
      <c r="B89" s="8"/>
      <c r="C89" s="8"/>
      <c r="D89" s="8"/>
      <c r="E89" s="8"/>
      <c r="F89" s="8"/>
      <c r="G89" s="8"/>
      <c r="H89" s="8"/>
    </row>
    <row r="90" spans="1:8">
      <c r="A90" s="8"/>
      <c r="B90" s="8"/>
      <c r="C90" s="8"/>
      <c r="D90" s="8"/>
      <c r="E90" s="8"/>
      <c r="F90" s="8"/>
      <c r="G90" s="8"/>
      <c r="H90" s="8"/>
    </row>
    <row r="91" spans="1:8">
      <c r="A91" s="8"/>
      <c r="B91" s="8"/>
      <c r="C91" s="8"/>
      <c r="D91" s="8"/>
      <c r="E91" s="8"/>
      <c r="F91" s="8"/>
      <c r="G91" s="8"/>
      <c r="H91" s="8"/>
    </row>
    <row r="92" spans="1:8">
      <c r="A92" s="8"/>
      <c r="B92" s="8"/>
      <c r="C92" s="8"/>
      <c r="D92" s="8"/>
      <c r="E92" s="8"/>
      <c r="F92" s="8"/>
      <c r="G92" s="8"/>
      <c r="H92" s="8"/>
    </row>
    <row r="93" spans="1:8">
      <c r="A93" s="8"/>
      <c r="B93" s="8"/>
      <c r="C93" s="8"/>
      <c r="D93" s="8"/>
      <c r="E93" s="8"/>
      <c r="F93" s="8"/>
      <c r="G93" s="8"/>
      <c r="H93" s="8"/>
    </row>
    <row r="94" spans="1:8">
      <c r="A94" s="8"/>
      <c r="B94" s="8"/>
      <c r="C94" s="8"/>
      <c r="D94" s="8"/>
      <c r="E94" s="8"/>
      <c r="F94" s="8"/>
      <c r="G94" s="8"/>
      <c r="H94" s="8"/>
    </row>
    <row r="95" spans="1:8">
      <c r="A95" s="8"/>
      <c r="B95" s="8"/>
      <c r="C95" s="8"/>
      <c r="D95" s="8"/>
      <c r="E95" s="8"/>
      <c r="F95" s="8"/>
      <c r="G95" s="8"/>
      <c r="H95" s="8"/>
    </row>
    <row r="96" spans="1:8">
      <c r="A96" s="8"/>
      <c r="B96" s="8"/>
      <c r="C96" s="8"/>
      <c r="D96" s="8"/>
      <c r="E96" s="8"/>
      <c r="F96" s="8"/>
      <c r="G96" s="8"/>
      <c r="H96" s="8"/>
    </row>
    <row r="97" spans="1:8">
      <c r="A97" s="8"/>
      <c r="B97" s="8"/>
      <c r="C97" s="8"/>
      <c r="D97" s="8"/>
      <c r="E97" s="8"/>
      <c r="F97" s="8"/>
      <c r="G97" s="8"/>
      <c r="H97" s="8"/>
    </row>
    <row r="98" spans="1:8">
      <c r="A98" s="8"/>
      <c r="B98" s="8"/>
      <c r="C98" s="8"/>
      <c r="D98" s="8"/>
      <c r="E98" s="8"/>
      <c r="F98" s="8"/>
      <c r="G98" s="8"/>
      <c r="H98" s="8"/>
    </row>
    <row r="99" spans="1:8">
      <c r="A99" s="8"/>
      <c r="B99" s="8"/>
      <c r="C99" s="8"/>
      <c r="D99" s="8"/>
      <c r="E99" s="8"/>
      <c r="F99" s="8"/>
      <c r="G99" s="8"/>
      <c r="H99" s="8"/>
    </row>
    <row r="100" spans="1:8">
      <c r="A100" s="8"/>
      <c r="B100" s="8"/>
      <c r="C100" s="8"/>
      <c r="D100" s="8"/>
      <c r="E100" s="8"/>
      <c r="F100" s="8"/>
      <c r="G100" s="8"/>
      <c r="H100" s="8"/>
    </row>
    <row r="101" spans="1:8">
      <c r="A101" s="8"/>
      <c r="B101" s="8"/>
      <c r="C101" s="8"/>
      <c r="D101" s="8"/>
      <c r="E101" s="8"/>
      <c r="F101" s="8"/>
      <c r="G101" s="8"/>
      <c r="H101" s="8"/>
    </row>
    <row r="102" spans="1:8">
      <c r="A102" s="8"/>
      <c r="B102" s="8"/>
      <c r="C102" s="8"/>
      <c r="D102" s="8"/>
      <c r="E102" s="8"/>
      <c r="F102" s="8"/>
      <c r="G102" s="8"/>
      <c r="H102" s="8"/>
    </row>
    <row r="103" spans="1:8">
      <c r="A103" s="8"/>
      <c r="B103" s="8"/>
      <c r="C103" s="8"/>
      <c r="D103" s="8"/>
      <c r="E103" s="8"/>
      <c r="F103" s="8"/>
      <c r="G103" s="8"/>
      <c r="H103" s="8"/>
    </row>
    <row r="104" spans="1:8">
      <c r="A104" s="8"/>
      <c r="B104" s="8"/>
      <c r="C104" s="8"/>
      <c r="D104" s="8"/>
      <c r="E104" s="8"/>
      <c r="F104" s="8"/>
      <c r="G104" s="8"/>
      <c r="H104" s="8"/>
    </row>
    <row r="105" spans="1:8">
      <c r="A105" s="8"/>
      <c r="B105" s="8"/>
      <c r="C105" s="8"/>
      <c r="D105" s="8"/>
      <c r="E105" s="8"/>
      <c r="F105" s="8"/>
      <c r="G105" s="8"/>
      <c r="H105" s="8"/>
    </row>
    <row r="106" spans="1:8">
      <c r="A106" s="8"/>
      <c r="B106" s="8"/>
      <c r="C106" s="8"/>
      <c r="D106" s="8"/>
      <c r="E106" s="8"/>
      <c r="F106" s="8"/>
      <c r="G106" s="8"/>
      <c r="H106" s="8"/>
    </row>
    <row r="107" spans="1:8">
      <c r="A107" s="8"/>
      <c r="B107" s="8"/>
      <c r="C107" s="8"/>
      <c r="D107" s="8"/>
      <c r="E107" s="8"/>
      <c r="F107" s="8"/>
      <c r="G107" s="8"/>
      <c r="H107" s="8"/>
    </row>
    <row r="108" spans="1:8">
      <c r="A108" s="8"/>
      <c r="B108" s="8"/>
      <c r="C108" s="8"/>
      <c r="D108" s="8"/>
      <c r="E108" s="8"/>
      <c r="F108" s="8"/>
      <c r="G108" s="8"/>
      <c r="H108" s="8"/>
    </row>
    <row r="109" spans="1:8">
      <c r="A109" s="8"/>
      <c r="B109" s="8"/>
      <c r="C109" s="8"/>
      <c r="D109" s="8"/>
      <c r="E109" s="8"/>
      <c r="F109" s="8"/>
      <c r="G109" s="8"/>
      <c r="H109" s="8"/>
    </row>
    <row r="110" spans="1:8">
      <c r="A110" s="8"/>
      <c r="B110" s="8"/>
      <c r="C110" s="8"/>
      <c r="D110" s="8"/>
      <c r="E110" s="8"/>
      <c r="F110" s="8"/>
      <c r="G110" s="8"/>
      <c r="H110" s="8"/>
    </row>
    <row r="111" spans="1:8">
      <c r="A111" s="8"/>
      <c r="B111" s="8"/>
      <c r="C111" s="8"/>
      <c r="D111" s="8"/>
      <c r="E111" s="8"/>
      <c r="F111" s="8"/>
      <c r="G111" s="8"/>
      <c r="H111" s="8"/>
    </row>
    <row r="112" spans="1:8">
      <c r="A112" s="8"/>
      <c r="B112" s="8"/>
      <c r="C112" s="8"/>
      <c r="D112" s="8"/>
      <c r="E112" s="8"/>
      <c r="F112" s="8"/>
      <c r="G112" s="8"/>
      <c r="H112" s="8"/>
    </row>
    <row r="113" spans="1:8">
      <c r="A113" s="8"/>
      <c r="B113" s="8"/>
      <c r="C113" s="8"/>
      <c r="D113" s="8"/>
      <c r="E113" s="8"/>
      <c r="F113" s="8"/>
      <c r="G113" s="8"/>
      <c r="H113" s="8"/>
    </row>
    <row r="114" spans="1:8">
      <c r="A114" s="8"/>
      <c r="B114" s="8"/>
      <c r="C114" s="8"/>
      <c r="D114" s="8"/>
      <c r="E114" s="8"/>
      <c r="F114" s="8"/>
      <c r="G114" s="8"/>
      <c r="H114" s="8"/>
    </row>
    <row r="115" spans="1:8">
      <c r="A115" s="8"/>
      <c r="B115" s="8"/>
      <c r="C115" s="8"/>
      <c r="D115" s="8"/>
      <c r="E115" s="8"/>
      <c r="F115" s="8"/>
      <c r="G115" s="8"/>
      <c r="H115" s="8"/>
    </row>
    <row r="116" spans="1:8">
      <c r="A116" s="8"/>
      <c r="B116" s="8"/>
      <c r="C116" s="8"/>
      <c r="D116" s="8"/>
      <c r="E116" s="8"/>
      <c r="F116" s="8"/>
      <c r="G116" s="8"/>
      <c r="H116" s="8"/>
    </row>
    <row r="117" spans="1:8">
      <c r="A117" s="8"/>
      <c r="B117" s="8"/>
      <c r="C117" s="8"/>
      <c r="D117" s="8"/>
      <c r="E117" s="8"/>
      <c r="F117" s="8"/>
      <c r="G117" s="8"/>
      <c r="H117" s="8"/>
    </row>
    <row r="118" spans="1:8">
      <c r="A118" s="8"/>
      <c r="B118" s="8"/>
      <c r="C118" s="8"/>
      <c r="D118" s="8"/>
      <c r="E118" s="8"/>
      <c r="F118" s="8"/>
      <c r="G118" s="8"/>
      <c r="H118" s="8"/>
    </row>
    <row r="119" spans="1:8">
      <c r="A119" s="8"/>
      <c r="B119" s="8"/>
      <c r="C119" s="8"/>
      <c r="D119" s="8"/>
      <c r="E119" s="8"/>
      <c r="F119" s="8"/>
      <c r="G119" s="8"/>
      <c r="H119" s="8"/>
    </row>
    <row r="120" spans="1:8">
      <c r="A120" s="8"/>
      <c r="B120" s="8"/>
      <c r="C120" s="8"/>
      <c r="D120" s="8"/>
      <c r="E120" s="8"/>
      <c r="F120" s="8"/>
      <c r="G120" s="8"/>
      <c r="H120" s="8"/>
    </row>
    <row r="121" spans="1:8">
      <c r="A121" s="8"/>
      <c r="B121" s="8"/>
      <c r="C121" s="8"/>
      <c r="D121" s="8"/>
      <c r="E121" s="8"/>
      <c r="F121" s="8"/>
      <c r="G121" s="8"/>
      <c r="H121" s="8"/>
    </row>
    <row r="122" spans="1:8">
      <c r="A122" s="8"/>
      <c r="B122" s="8"/>
      <c r="C122" s="8"/>
      <c r="D122" s="8"/>
      <c r="E122" s="8"/>
      <c r="F122" s="8"/>
      <c r="G122" s="8"/>
      <c r="H122" s="8"/>
    </row>
    <row r="123" spans="1:8">
      <c r="A123" s="8"/>
      <c r="B123" s="8"/>
      <c r="C123" s="8"/>
      <c r="D123" s="8"/>
      <c r="E123" s="8"/>
      <c r="F123" s="8"/>
      <c r="G123" s="8"/>
      <c r="H123" s="8"/>
    </row>
    <row r="124" spans="1:8">
      <c r="A124" s="8"/>
      <c r="B124" s="8"/>
      <c r="C124" s="8"/>
      <c r="D124" s="8"/>
      <c r="E124" s="8"/>
      <c r="F124" s="8"/>
      <c r="G124" s="8"/>
      <c r="H124" s="8"/>
    </row>
    <row r="125" spans="1:8">
      <c r="A125" s="8"/>
      <c r="B125" s="8"/>
      <c r="C125" s="8"/>
      <c r="D125" s="8"/>
      <c r="E125" s="8"/>
      <c r="F125" s="8"/>
      <c r="G125" s="8"/>
      <c r="H125" s="8"/>
    </row>
    <row r="126" spans="1:8">
      <c r="A126" s="8"/>
      <c r="B126" s="8"/>
      <c r="C126" s="8"/>
      <c r="D126" s="8"/>
      <c r="E126" s="8"/>
      <c r="F126" s="8"/>
      <c r="G126" s="8"/>
      <c r="H126" s="8"/>
    </row>
    <row r="127" spans="1:8">
      <c r="A127" s="8"/>
      <c r="B127" s="8"/>
      <c r="C127" s="8"/>
      <c r="D127" s="8"/>
      <c r="E127" s="8"/>
      <c r="F127" s="8"/>
      <c r="G127" s="8"/>
      <c r="H127" s="8"/>
    </row>
    <row r="128" spans="1:8">
      <c r="A128" s="8"/>
      <c r="B128" s="8"/>
      <c r="C128" s="8"/>
      <c r="D128" s="8"/>
      <c r="E128" s="8"/>
      <c r="F128" s="8"/>
      <c r="G128" s="8"/>
      <c r="H128" s="8"/>
    </row>
    <row r="129" spans="1:8">
      <c r="A129" s="8"/>
      <c r="B129" s="8"/>
      <c r="C129" s="8"/>
      <c r="D129" s="8"/>
      <c r="E129" s="8"/>
      <c r="F129" s="8"/>
      <c r="G129" s="8"/>
      <c r="H129" s="8"/>
    </row>
    <row r="130" spans="1:8">
      <c r="A130" s="8"/>
      <c r="B130" s="8"/>
      <c r="C130" s="8"/>
      <c r="D130" s="8"/>
      <c r="E130" s="8"/>
      <c r="F130" s="8"/>
      <c r="G130" s="8"/>
      <c r="H130" s="8"/>
    </row>
    <row r="131" spans="1:8">
      <c r="A131" s="8"/>
      <c r="B131" s="8"/>
      <c r="C131" s="8"/>
      <c r="D131" s="8"/>
      <c r="E131" s="8"/>
      <c r="F131" s="8"/>
      <c r="G131" s="8"/>
      <c r="H131" s="8"/>
    </row>
    <row r="132" spans="1:8">
      <c r="A132" s="8"/>
      <c r="B132" s="8"/>
      <c r="C132" s="8"/>
      <c r="D132" s="8"/>
      <c r="E132" s="8"/>
      <c r="F132" s="8"/>
      <c r="G132" s="8"/>
      <c r="H132" s="8"/>
    </row>
    <row r="133" spans="1:8">
      <c r="A133" s="8"/>
      <c r="B133" s="8"/>
      <c r="C133" s="8"/>
      <c r="D133" s="8"/>
      <c r="E133" s="8"/>
      <c r="F133" s="8"/>
      <c r="G133" s="8"/>
      <c r="H133" s="8"/>
    </row>
    <row r="134" spans="1:8">
      <c r="A134" s="8"/>
      <c r="B134" s="8"/>
      <c r="C134" s="8"/>
      <c r="D134" s="8"/>
      <c r="E134" s="8"/>
      <c r="F134" s="8"/>
      <c r="G134" s="8"/>
      <c r="H134" s="8"/>
    </row>
    <row r="135" spans="1:8">
      <c r="A135" s="8"/>
      <c r="B135" s="8"/>
      <c r="C135" s="8"/>
      <c r="D135" s="8"/>
      <c r="E135" s="8"/>
      <c r="F135" s="8"/>
      <c r="G135" s="8"/>
      <c r="H135" s="8"/>
    </row>
    <row r="136" spans="1:8">
      <c r="A136" s="8"/>
      <c r="B136" s="8"/>
      <c r="C136" s="8"/>
      <c r="D136" s="8"/>
      <c r="E136" s="8"/>
      <c r="F136" s="8"/>
      <c r="G136" s="8"/>
      <c r="H136" s="8"/>
    </row>
    <row r="137" spans="1:8">
      <c r="A137" s="8"/>
      <c r="B137" s="8"/>
      <c r="C137" s="8"/>
      <c r="D137" s="8"/>
      <c r="E137" s="8"/>
      <c r="F137" s="8"/>
      <c r="G137" s="8"/>
      <c r="H137" s="8"/>
    </row>
    <row r="138" spans="1:8">
      <c r="A138" s="8"/>
      <c r="B138" s="8"/>
      <c r="C138" s="8"/>
      <c r="D138" s="8"/>
      <c r="E138" s="8"/>
      <c r="F138" s="8"/>
      <c r="G138" s="8"/>
      <c r="H138" s="8"/>
    </row>
    <row r="139" spans="1:8">
      <c r="A139" s="8"/>
      <c r="B139" s="8"/>
      <c r="C139" s="8"/>
      <c r="D139" s="8"/>
      <c r="E139" s="8"/>
      <c r="F139" s="8"/>
      <c r="G139" s="8"/>
      <c r="H139" s="8"/>
    </row>
    <row r="140" spans="1:8">
      <c r="A140" s="8"/>
      <c r="B140" s="8"/>
      <c r="C140" s="8"/>
      <c r="D140" s="8"/>
      <c r="E140" s="8"/>
      <c r="F140" s="8"/>
      <c r="G140" s="8"/>
      <c r="H140" s="8"/>
    </row>
    <row r="141" spans="1:8">
      <c r="A141" s="8"/>
      <c r="B141" s="8"/>
      <c r="C141" s="8"/>
      <c r="D141" s="8"/>
      <c r="E141" s="8"/>
      <c r="F141" s="8"/>
      <c r="G141" s="8"/>
      <c r="H141" s="8"/>
    </row>
    <row r="142" spans="1:8">
      <c r="A142" s="8"/>
      <c r="B142" s="8"/>
      <c r="C142" s="8"/>
      <c r="D142" s="8"/>
      <c r="E142" s="8"/>
      <c r="F142" s="8"/>
      <c r="G142" s="8"/>
      <c r="H142" s="8"/>
    </row>
    <row r="143" spans="1:8">
      <c r="A143" s="8"/>
      <c r="B143" s="8"/>
      <c r="C143" s="8"/>
      <c r="D143" s="8"/>
      <c r="E143" s="8"/>
      <c r="F143" s="8"/>
      <c r="G143" s="8"/>
      <c r="H143" s="8"/>
    </row>
    <row r="144" spans="1:8">
      <c r="A144" s="8"/>
      <c r="B144" s="8"/>
      <c r="C144" s="8"/>
      <c r="D144" s="8"/>
      <c r="E144" s="8"/>
      <c r="F144" s="8"/>
      <c r="G144" s="8"/>
      <c r="H144" s="8"/>
    </row>
    <row r="145" spans="1:8">
      <c r="A145" s="8"/>
      <c r="B145" s="8"/>
      <c r="C145" s="8"/>
      <c r="D145" s="8"/>
      <c r="E145" s="8"/>
      <c r="F145" s="8"/>
      <c r="G145" s="8"/>
      <c r="H145" s="8"/>
    </row>
    <row r="146" spans="1:8">
      <c r="A146" s="8"/>
      <c r="B146" s="8"/>
      <c r="C146" s="8"/>
      <c r="D146" s="8"/>
      <c r="E146" s="8"/>
      <c r="F146" s="8"/>
      <c r="G146" s="8"/>
      <c r="H146" s="8"/>
    </row>
    <row r="147" spans="1:8">
      <c r="A147" s="8"/>
      <c r="B147" s="8"/>
      <c r="C147" s="8"/>
      <c r="D147" s="8"/>
      <c r="E147" s="8"/>
      <c r="F147" s="8"/>
      <c r="G147" s="8"/>
      <c r="H147" s="8"/>
    </row>
    <row r="148" spans="1:8">
      <c r="A148" s="8"/>
      <c r="B148" s="8"/>
      <c r="C148" s="8"/>
      <c r="D148" s="8"/>
      <c r="E148" s="8"/>
      <c r="F148" s="8"/>
      <c r="G148" s="8"/>
      <c r="H148" s="8"/>
    </row>
    <row r="149" spans="1:8">
      <c r="A149" s="8"/>
      <c r="B149" s="8"/>
      <c r="C149" s="8"/>
      <c r="D149" s="8"/>
      <c r="E149" s="8"/>
      <c r="F149" s="8"/>
      <c r="G149" s="8"/>
      <c r="H149" s="8"/>
    </row>
    <row r="150" spans="1:8">
      <c r="A150" s="8"/>
      <c r="B150" s="8"/>
      <c r="C150" s="8"/>
      <c r="D150" s="8"/>
      <c r="E150" s="8"/>
      <c r="F150" s="8"/>
      <c r="G150" s="8"/>
      <c r="H150" s="8"/>
    </row>
    <row r="151" spans="1:8">
      <c r="A151" s="8"/>
      <c r="B151" s="8"/>
      <c r="C151" s="8"/>
      <c r="D151" s="8"/>
      <c r="E151" s="8"/>
      <c r="F151" s="8"/>
      <c r="G151" s="8"/>
      <c r="H151" s="8"/>
    </row>
    <row r="152" spans="1:8">
      <c r="A152" s="8"/>
      <c r="B152" s="8"/>
      <c r="C152" s="8"/>
      <c r="D152" s="8"/>
      <c r="E152" s="8"/>
      <c r="F152" s="8"/>
      <c r="G152" s="8"/>
      <c r="H152" s="8"/>
    </row>
    <row r="153" spans="1:8">
      <c r="A153" s="8"/>
      <c r="B153" s="8"/>
      <c r="C153" s="8"/>
      <c r="D153" s="8"/>
      <c r="E153" s="8"/>
      <c r="F153" s="8"/>
      <c r="G153" s="8"/>
      <c r="H153" s="8"/>
    </row>
    <row r="154" spans="1:8">
      <c r="A154" s="8"/>
      <c r="B154" s="8"/>
      <c r="C154" s="8"/>
      <c r="D154" s="8"/>
      <c r="E154" s="8"/>
      <c r="F154" s="8"/>
      <c r="G154" s="8"/>
      <c r="H154" s="8"/>
    </row>
    <row r="155" spans="1:8">
      <c r="A155" s="8"/>
      <c r="B155" s="8"/>
      <c r="C155" s="8"/>
      <c r="D155" s="8"/>
      <c r="E155" s="8"/>
      <c r="F155" s="8"/>
      <c r="G155" s="8"/>
      <c r="H155" s="8"/>
    </row>
    <row r="156" spans="1:8">
      <c r="A156" s="8"/>
      <c r="B156" s="8"/>
      <c r="C156" s="8"/>
      <c r="D156" s="8"/>
      <c r="E156" s="8"/>
      <c r="F156" s="8"/>
      <c r="G156" s="8"/>
      <c r="H156" s="8"/>
    </row>
    <row r="157" spans="1:8">
      <c r="A157" s="8"/>
      <c r="B157" s="8"/>
      <c r="C157" s="8"/>
      <c r="D157" s="8"/>
      <c r="E157" s="8"/>
      <c r="F157" s="8"/>
      <c r="G157" s="8"/>
      <c r="H157" s="8"/>
    </row>
    <row r="158" spans="1:8">
      <c r="A158" s="8"/>
      <c r="B158" s="8"/>
      <c r="C158" s="8"/>
      <c r="D158" s="8"/>
      <c r="E158" s="8"/>
      <c r="F158" s="8"/>
      <c r="G158" s="8"/>
      <c r="H158" s="8"/>
    </row>
    <row r="159" spans="1:8">
      <c r="A159" s="8"/>
      <c r="B159" s="8"/>
      <c r="C159" s="8"/>
      <c r="D159" s="8"/>
      <c r="E159" s="8"/>
      <c r="F159" s="8"/>
      <c r="G159" s="8"/>
      <c r="H159" s="8"/>
    </row>
    <row r="160" spans="1:8">
      <c r="A160" s="8"/>
      <c r="B160" s="8"/>
      <c r="C160" s="8"/>
      <c r="D160" s="8"/>
      <c r="E160" s="8"/>
      <c r="F160" s="8"/>
      <c r="G160" s="8"/>
      <c r="H160" s="8"/>
    </row>
    <row r="161" spans="1:8">
      <c r="A161" s="8"/>
      <c r="B161" s="8"/>
      <c r="C161" s="8"/>
      <c r="D161" s="8"/>
      <c r="E161" s="8"/>
      <c r="F161" s="8"/>
      <c r="G161" s="8"/>
      <c r="H161" s="8"/>
    </row>
    <row r="162" spans="1:8">
      <c r="A162" s="8"/>
      <c r="B162" s="8"/>
      <c r="C162" s="8"/>
      <c r="D162" s="8"/>
      <c r="E162" s="8"/>
      <c r="F162" s="8"/>
      <c r="G162" s="8"/>
      <c r="H162" s="8"/>
    </row>
    <row r="163" spans="1:8">
      <c r="A163" s="8"/>
      <c r="B163" s="8"/>
      <c r="C163" s="8"/>
      <c r="D163" s="8"/>
      <c r="E163" s="8"/>
      <c r="F163" s="8"/>
      <c r="G163" s="8"/>
      <c r="H163" s="8"/>
    </row>
    <row r="164" spans="1:8">
      <c r="A164" s="8"/>
      <c r="B164" s="8"/>
      <c r="C164" s="8"/>
      <c r="D164" s="8"/>
      <c r="E164" s="8"/>
      <c r="F164" s="8"/>
      <c r="G164" s="8"/>
      <c r="H164" s="8"/>
    </row>
    <row r="165" spans="1:8">
      <c r="A165" s="8"/>
      <c r="B165" s="8"/>
      <c r="C165" s="8"/>
      <c r="D165" s="8"/>
      <c r="E165" s="8"/>
      <c r="F165" s="8"/>
      <c r="G165" s="8"/>
      <c r="H165" s="8"/>
    </row>
    <row r="166" spans="1:8">
      <c r="A166" s="8"/>
      <c r="B166" s="8"/>
      <c r="C166" s="8"/>
      <c r="D166" s="8"/>
      <c r="E166" s="8"/>
      <c r="F166" s="8"/>
      <c r="G166" s="8"/>
      <c r="H166" s="8"/>
    </row>
    <row r="167" spans="1:8">
      <c r="A167" s="8"/>
      <c r="B167" s="8"/>
      <c r="C167" s="8"/>
      <c r="D167" s="8"/>
      <c r="E167" s="8"/>
      <c r="F167" s="8"/>
      <c r="G167" s="8"/>
      <c r="H167" s="8"/>
    </row>
    <row r="168" spans="1:8">
      <c r="A168" s="8"/>
      <c r="B168" s="8"/>
      <c r="C168" s="8"/>
      <c r="D168" s="8"/>
      <c r="E168" s="8"/>
      <c r="F168" s="8"/>
      <c r="G168" s="8"/>
      <c r="H168" s="8"/>
    </row>
    <row r="169" spans="1:8">
      <c r="A169" s="8"/>
      <c r="B169" s="8"/>
      <c r="C169" s="8"/>
      <c r="D169" s="8"/>
      <c r="E169" s="8"/>
      <c r="F169" s="8"/>
      <c r="G169" s="8"/>
      <c r="H169" s="8"/>
    </row>
    <row r="170" spans="1:8">
      <c r="A170" s="8"/>
      <c r="B170" s="8"/>
      <c r="C170" s="8"/>
      <c r="D170" s="8"/>
      <c r="E170" s="8"/>
      <c r="F170" s="8"/>
      <c r="G170" s="8"/>
      <c r="H170" s="8"/>
    </row>
    <row r="171" spans="1:8">
      <c r="A171" s="8"/>
      <c r="B171" s="8"/>
      <c r="C171" s="8"/>
      <c r="D171" s="8"/>
      <c r="E171" s="8"/>
      <c r="F171" s="8"/>
      <c r="G171" s="8"/>
      <c r="H171" s="8"/>
    </row>
    <row r="172" spans="1:8">
      <c r="A172" s="8"/>
      <c r="B172" s="8"/>
      <c r="C172" s="8"/>
      <c r="D172" s="8"/>
      <c r="E172" s="8"/>
      <c r="F172" s="8"/>
      <c r="G172" s="8"/>
      <c r="H172" s="8"/>
    </row>
    <row r="173" spans="1:8">
      <c r="A173" s="8"/>
      <c r="B173" s="8"/>
      <c r="C173" s="8"/>
      <c r="D173" s="8"/>
      <c r="E173" s="8"/>
      <c r="F173" s="8"/>
      <c r="G173" s="8"/>
      <c r="H173" s="8"/>
    </row>
    <row r="174" spans="1:8">
      <c r="A174" s="8"/>
      <c r="B174" s="8"/>
      <c r="C174" s="8"/>
      <c r="D174" s="8"/>
      <c r="E174" s="8"/>
      <c r="F174" s="8"/>
      <c r="G174" s="8"/>
      <c r="H174" s="8"/>
    </row>
    <row r="175" spans="1:8">
      <c r="A175" s="8"/>
      <c r="B175" s="8"/>
      <c r="C175" s="8"/>
      <c r="D175" s="8"/>
      <c r="E175" s="8"/>
      <c r="F175" s="8"/>
      <c r="G175" s="8"/>
      <c r="H175" s="8"/>
    </row>
    <row r="176" spans="1:8">
      <c r="A176" s="8"/>
      <c r="B176" s="8"/>
      <c r="C176" s="8"/>
      <c r="D176" s="8"/>
      <c r="E176" s="8"/>
      <c r="F176" s="8"/>
      <c r="G176" s="8"/>
      <c r="H176" s="8"/>
    </row>
    <row r="177" spans="1:8">
      <c r="A177" s="8"/>
      <c r="B177" s="8"/>
      <c r="C177" s="8"/>
      <c r="D177" s="8"/>
      <c r="E177" s="8"/>
      <c r="F177" s="8"/>
      <c r="G177" s="8"/>
      <c r="H177" s="8"/>
    </row>
    <row r="178" spans="1:8">
      <c r="A178" s="8"/>
      <c r="B178" s="8"/>
      <c r="C178" s="8"/>
      <c r="D178" s="8"/>
      <c r="E178" s="8"/>
      <c r="F178" s="8"/>
      <c r="G178" s="8"/>
      <c r="H178" s="8"/>
    </row>
    <row r="179" spans="1:8">
      <c r="A179" s="8"/>
      <c r="B179" s="8"/>
      <c r="C179" s="8"/>
      <c r="D179" s="8"/>
      <c r="E179" s="8"/>
      <c r="F179" s="8"/>
      <c r="G179" s="8"/>
      <c r="H179" s="8"/>
    </row>
    <row r="180" spans="1:8">
      <c r="A180" s="8"/>
      <c r="B180" s="8"/>
      <c r="C180" s="8"/>
      <c r="D180" s="8"/>
      <c r="E180" s="8"/>
      <c r="F180" s="8"/>
      <c r="G180" s="8"/>
      <c r="H180" s="8"/>
    </row>
    <row r="181" spans="1:8">
      <c r="A181" s="8"/>
      <c r="B181" s="8"/>
      <c r="C181" s="8"/>
      <c r="D181" s="8"/>
      <c r="E181" s="8"/>
      <c r="F181" s="8"/>
      <c r="G181" s="8"/>
      <c r="H181" s="8"/>
    </row>
    <row r="182" spans="1:8">
      <c r="A182" s="8"/>
      <c r="B182" s="8"/>
      <c r="C182" s="8"/>
      <c r="D182" s="8"/>
      <c r="E182" s="8"/>
      <c r="F182" s="8"/>
      <c r="G182" s="8"/>
      <c r="H182" s="8"/>
    </row>
    <row r="183" spans="1:8">
      <c r="A183" s="8"/>
      <c r="B183" s="8"/>
      <c r="C183" s="8"/>
      <c r="D183" s="8"/>
      <c r="E183" s="8"/>
      <c r="F183" s="8"/>
      <c r="G183" s="8"/>
      <c r="H183" s="8"/>
    </row>
    <row r="184" spans="1:8">
      <c r="A184" s="8"/>
      <c r="B184" s="8"/>
      <c r="C184" s="8"/>
      <c r="D184" s="8"/>
      <c r="E184" s="8"/>
      <c r="F184" s="8"/>
      <c r="G184" s="8"/>
      <c r="H184" s="8"/>
    </row>
    <row r="185" spans="1:8">
      <c r="A185" s="8"/>
      <c r="B185" s="8"/>
      <c r="C185" s="8"/>
      <c r="D185" s="8"/>
      <c r="E185" s="8"/>
      <c r="F185" s="8"/>
      <c r="G185" s="8"/>
      <c r="H185" s="8"/>
    </row>
    <row r="186" spans="1:8">
      <c r="A186" s="8"/>
      <c r="B186" s="8"/>
      <c r="C186" s="8"/>
      <c r="D186" s="8"/>
      <c r="E186" s="8"/>
      <c r="F186" s="8"/>
      <c r="G186" s="8"/>
      <c r="H186" s="8"/>
    </row>
    <row r="187" spans="1:8">
      <c r="A187" s="8"/>
      <c r="B187" s="8"/>
      <c r="C187" s="8"/>
      <c r="D187" s="8"/>
      <c r="E187" s="8"/>
      <c r="F187" s="8"/>
      <c r="G187" s="8"/>
      <c r="H187" s="8"/>
    </row>
    <row r="188" spans="1:8">
      <c r="A188" s="8"/>
      <c r="B188" s="8"/>
      <c r="C188" s="8"/>
      <c r="D188" s="8"/>
      <c r="E188" s="8"/>
      <c r="F188" s="8"/>
      <c r="G188" s="8"/>
      <c r="H188" s="8"/>
    </row>
    <row r="189" spans="1:8">
      <c r="A189" s="8"/>
      <c r="B189" s="8"/>
      <c r="C189" s="8"/>
      <c r="D189" s="8"/>
      <c r="E189" s="8"/>
      <c r="F189" s="8"/>
      <c r="G189" s="8"/>
      <c r="H189" s="8"/>
    </row>
    <row r="190" spans="1:8">
      <c r="A190" s="8"/>
      <c r="B190" s="8"/>
      <c r="C190" s="8"/>
      <c r="D190" s="8"/>
      <c r="E190" s="8"/>
      <c r="F190" s="8"/>
      <c r="G190" s="8"/>
      <c r="H190" s="8"/>
    </row>
    <row r="191" spans="1:8">
      <c r="A191" s="8"/>
      <c r="B191" s="8"/>
      <c r="C191" s="8"/>
      <c r="D191" s="8"/>
      <c r="E191" s="8"/>
      <c r="F191" s="8"/>
      <c r="G191" s="8"/>
      <c r="H191" s="8"/>
    </row>
    <row r="192" spans="1:8">
      <c r="A192" s="8"/>
      <c r="B192" s="8"/>
      <c r="C192" s="8"/>
      <c r="D192" s="8"/>
      <c r="E192" s="8"/>
      <c r="F192" s="8"/>
      <c r="G192" s="8"/>
      <c r="H192" s="8"/>
    </row>
    <row r="193" spans="1:8">
      <c r="A193" s="8"/>
      <c r="B193" s="8"/>
      <c r="C193" s="8"/>
      <c r="D193" s="8"/>
      <c r="E193" s="8"/>
      <c r="F193" s="8"/>
      <c r="G193" s="8"/>
      <c r="H193" s="8"/>
    </row>
    <row r="194" spans="1:8">
      <c r="A194" s="8"/>
      <c r="B194" s="8"/>
      <c r="C194" s="8"/>
      <c r="D194" s="8"/>
      <c r="E194" s="8"/>
      <c r="F194" s="8"/>
      <c r="G194" s="8"/>
      <c r="H194" s="8"/>
    </row>
    <row r="195" spans="1:8">
      <c r="A195" s="8"/>
      <c r="B195" s="8"/>
      <c r="C195" s="8"/>
      <c r="D195" s="8"/>
      <c r="E195" s="8"/>
      <c r="F195" s="8"/>
      <c r="G195" s="8"/>
      <c r="H195" s="8"/>
    </row>
    <row r="196" spans="1:8">
      <c r="A196" s="8"/>
      <c r="B196" s="8"/>
      <c r="C196" s="8"/>
      <c r="D196" s="8"/>
      <c r="E196" s="8"/>
      <c r="F196" s="8"/>
      <c r="G196" s="8"/>
      <c r="H196" s="8"/>
    </row>
    <row r="197" spans="1:8">
      <c r="A197" s="8"/>
      <c r="B197" s="8"/>
      <c r="C197" s="8"/>
      <c r="D197" s="8"/>
      <c r="E197" s="8"/>
      <c r="F197" s="8"/>
      <c r="G197" s="8"/>
      <c r="H197" s="8"/>
    </row>
    <row r="198" spans="1:8">
      <c r="A198" s="8"/>
      <c r="B198" s="8"/>
      <c r="C198" s="8"/>
      <c r="D198" s="8"/>
      <c r="E198" s="8"/>
      <c r="F198" s="8"/>
      <c r="G198" s="8"/>
      <c r="H198" s="8"/>
    </row>
    <row r="199" spans="1:8">
      <c r="A199" s="8"/>
      <c r="B199" s="8"/>
      <c r="C199" s="8"/>
      <c r="D199" s="8"/>
      <c r="E199" s="8"/>
      <c r="F199" s="8"/>
      <c r="G199" s="8"/>
      <c r="H199" s="8"/>
    </row>
    <row r="200" spans="1:8">
      <c r="A200" s="8"/>
      <c r="B200" s="8"/>
      <c r="C200" s="8"/>
      <c r="D200" s="8"/>
      <c r="E200" s="8"/>
      <c r="F200" s="8"/>
      <c r="G200" s="8"/>
      <c r="H200" s="8"/>
    </row>
    <row r="201" spans="1:8">
      <c r="A201" s="8"/>
      <c r="B201" s="8"/>
      <c r="C201" s="8"/>
      <c r="D201" s="8"/>
      <c r="E201" s="8"/>
      <c r="F201" s="8"/>
      <c r="G201" s="8"/>
      <c r="H201" s="8"/>
    </row>
    <row r="202" spans="1:8">
      <c r="A202" s="8"/>
      <c r="B202" s="8"/>
      <c r="C202" s="8"/>
      <c r="D202" s="8"/>
      <c r="E202" s="8"/>
      <c r="F202" s="8"/>
      <c r="G202" s="8"/>
      <c r="H202" s="8"/>
    </row>
    <row r="203" spans="1:8">
      <c r="A203" s="8"/>
      <c r="B203" s="8"/>
      <c r="C203" s="8"/>
      <c r="D203" s="8"/>
      <c r="E203" s="8"/>
      <c r="F203" s="8"/>
      <c r="G203" s="8"/>
      <c r="H203" s="8"/>
    </row>
    <row r="204" spans="1:8">
      <c r="A204" s="8"/>
      <c r="B204" s="8"/>
      <c r="C204" s="8"/>
      <c r="D204" s="8"/>
      <c r="E204" s="8"/>
      <c r="F204" s="8"/>
      <c r="G204" s="8"/>
      <c r="H204" s="8"/>
    </row>
    <row r="205" spans="1:8">
      <c r="A205" s="8"/>
      <c r="B205" s="8"/>
      <c r="C205" s="8"/>
      <c r="D205" s="8"/>
      <c r="E205" s="8"/>
      <c r="F205" s="8"/>
      <c r="G205" s="8"/>
      <c r="H205" s="8"/>
    </row>
    <row r="206" spans="1:8">
      <c r="A206" s="8"/>
      <c r="B206" s="8"/>
      <c r="C206" s="8"/>
      <c r="D206" s="8"/>
      <c r="E206" s="8"/>
      <c r="F206" s="8"/>
      <c r="G206" s="8"/>
      <c r="H206" s="8"/>
    </row>
    <row r="207" spans="1:8">
      <c r="A207" s="8"/>
      <c r="B207" s="8"/>
      <c r="C207" s="8"/>
      <c r="D207" s="8"/>
      <c r="E207" s="8"/>
      <c r="F207" s="8"/>
      <c r="G207" s="8"/>
      <c r="H207" s="8"/>
    </row>
    <row r="208" spans="1:8">
      <c r="A208" s="8"/>
      <c r="B208" s="8"/>
      <c r="C208" s="8"/>
      <c r="D208" s="8"/>
      <c r="E208" s="8"/>
      <c r="F208" s="8"/>
      <c r="G208" s="8"/>
      <c r="H208" s="8"/>
    </row>
    <row r="209" spans="1:8">
      <c r="A209" s="8"/>
      <c r="B209" s="8"/>
      <c r="C209" s="8"/>
      <c r="D209" s="8"/>
      <c r="E209" s="8"/>
      <c r="F209" s="8"/>
      <c r="G209" s="8"/>
      <c r="H209" s="8"/>
    </row>
    <row r="210" spans="1:8">
      <c r="A210" s="8"/>
      <c r="B210" s="8"/>
      <c r="C210" s="8"/>
      <c r="D210" s="8"/>
      <c r="E210" s="8"/>
      <c r="F210" s="8"/>
      <c r="G210" s="8"/>
      <c r="H210" s="8"/>
    </row>
    <row r="211" spans="1:8">
      <c r="A211" s="8"/>
      <c r="B211" s="8"/>
      <c r="C211" s="8"/>
      <c r="D211" s="8"/>
      <c r="E211" s="8"/>
      <c r="F211" s="8"/>
      <c r="G211" s="8"/>
      <c r="H211" s="8"/>
    </row>
    <row r="212" spans="1:8">
      <c r="A212" s="8"/>
      <c r="B212" s="8"/>
      <c r="C212" s="8"/>
      <c r="D212" s="8"/>
      <c r="E212" s="8"/>
      <c r="F212" s="8"/>
      <c r="G212" s="8"/>
      <c r="H212" s="8"/>
    </row>
    <row r="213" spans="1:8">
      <c r="A213" s="8"/>
      <c r="B213" s="8"/>
      <c r="C213" s="8"/>
      <c r="D213" s="8"/>
      <c r="E213" s="8"/>
      <c r="F213" s="8"/>
      <c r="G213" s="8"/>
      <c r="H213" s="8"/>
    </row>
    <row r="214" spans="1:8">
      <c r="A214" s="8"/>
      <c r="B214" s="8"/>
      <c r="C214" s="8"/>
      <c r="D214" s="8"/>
      <c r="E214" s="8"/>
      <c r="F214" s="8"/>
      <c r="G214" s="8"/>
      <c r="H214" s="8"/>
    </row>
    <row r="215" spans="1:8">
      <c r="A215" s="8"/>
      <c r="B215" s="8"/>
      <c r="C215" s="8"/>
      <c r="D215" s="8"/>
      <c r="E215" s="8"/>
      <c r="F215" s="8"/>
      <c r="G215" s="8"/>
      <c r="H215" s="8"/>
    </row>
    <row r="216" spans="1:8">
      <c r="A216" s="8"/>
      <c r="B216" s="8"/>
      <c r="C216" s="8"/>
      <c r="D216" s="8"/>
      <c r="E216" s="8"/>
      <c r="F216" s="8"/>
      <c r="G216" s="8"/>
      <c r="H216" s="8"/>
    </row>
    <row r="217" spans="1:8">
      <c r="A217" s="8"/>
      <c r="B217" s="8"/>
      <c r="C217" s="8"/>
      <c r="D217" s="8"/>
      <c r="E217" s="8"/>
      <c r="F217" s="8"/>
      <c r="G217" s="8"/>
      <c r="H217" s="8"/>
    </row>
    <row r="218" spans="1:8">
      <c r="A218" s="8"/>
      <c r="B218" s="8"/>
      <c r="C218" s="8"/>
      <c r="D218" s="8"/>
      <c r="E218" s="8"/>
      <c r="F218" s="8"/>
      <c r="G218" s="8"/>
      <c r="H218" s="8"/>
    </row>
    <row r="219" spans="1:8">
      <c r="A219" s="8"/>
      <c r="B219" s="8"/>
      <c r="C219" s="8"/>
      <c r="D219" s="8"/>
      <c r="E219" s="8"/>
      <c r="F219" s="8"/>
      <c r="G219" s="8"/>
      <c r="H219" s="8"/>
    </row>
    <row r="220" spans="1:8">
      <c r="A220" s="8"/>
      <c r="B220" s="8"/>
      <c r="C220" s="8"/>
      <c r="D220" s="8"/>
      <c r="E220" s="8"/>
      <c r="F220" s="8"/>
      <c r="G220" s="8"/>
      <c r="H220" s="8"/>
    </row>
    <row r="221" spans="1:8">
      <c r="A221" s="8"/>
      <c r="B221" s="8"/>
      <c r="C221" s="8"/>
      <c r="D221" s="8"/>
      <c r="E221" s="8"/>
      <c r="F221" s="8"/>
      <c r="G221" s="8"/>
      <c r="H221" s="8"/>
    </row>
    <row r="222" spans="1:8">
      <c r="A222" s="8"/>
      <c r="B222" s="8"/>
      <c r="C222" s="8"/>
      <c r="D222" s="8"/>
      <c r="E222" s="8"/>
      <c r="F222" s="8"/>
      <c r="G222" s="8"/>
      <c r="H222" s="8"/>
    </row>
    <row r="223" spans="1:8">
      <c r="A223" s="8"/>
      <c r="B223" s="8"/>
      <c r="C223" s="8"/>
      <c r="D223" s="8"/>
      <c r="E223" s="8"/>
      <c r="F223" s="8"/>
      <c r="G223" s="8"/>
      <c r="H223" s="8"/>
    </row>
    <row r="224" spans="1:8">
      <c r="A224" s="8"/>
      <c r="B224" s="8"/>
      <c r="C224" s="8"/>
      <c r="D224" s="8"/>
      <c r="E224" s="8"/>
      <c r="F224" s="8"/>
      <c r="G224" s="8"/>
      <c r="H224" s="8"/>
    </row>
    <row r="225" spans="1:8">
      <c r="A225" s="8"/>
      <c r="B225" s="8"/>
      <c r="C225" s="8"/>
      <c r="D225" s="8"/>
      <c r="E225" s="8"/>
      <c r="F225" s="8"/>
      <c r="G225" s="8"/>
      <c r="H225" s="8"/>
    </row>
    <row r="226" spans="1:8">
      <c r="A226" s="8"/>
      <c r="B226" s="8"/>
      <c r="C226" s="8"/>
      <c r="D226" s="8"/>
      <c r="E226" s="8"/>
      <c r="F226" s="8"/>
      <c r="G226" s="8"/>
      <c r="H226" s="8"/>
    </row>
    <row r="227" spans="1:8">
      <c r="A227" s="8"/>
      <c r="B227" s="8"/>
      <c r="C227" s="8"/>
      <c r="D227" s="8"/>
      <c r="E227" s="8"/>
      <c r="F227" s="8"/>
      <c r="G227" s="8"/>
      <c r="H227" s="8"/>
    </row>
    <row r="228" spans="1:8">
      <c r="A228" s="8"/>
      <c r="B228" s="8"/>
      <c r="C228" s="8"/>
      <c r="D228" s="8"/>
      <c r="E228" s="8"/>
      <c r="F228" s="8"/>
      <c r="G228" s="8"/>
      <c r="H228" s="8"/>
    </row>
    <row r="229" spans="1:8">
      <c r="A229" s="8"/>
      <c r="B229" s="8"/>
      <c r="C229" s="8"/>
      <c r="D229" s="8"/>
      <c r="E229" s="8"/>
      <c r="F229" s="8"/>
      <c r="G229" s="8"/>
      <c r="H229" s="8"/>
    </row>
    <row r="230" spans="1:8">
      <c r="A230" s="8"/>
      <c r="B230" s="8"/>
      <c r="C230" s="8"/>
      <c r="D230" s="8"/>
      <c r="E230" s="8"/>
      <c r="F230" s="8"/>
      <c r="G230" s="8"/>
      <c r="H230" s="8"/>
    </row>
    <row r="231" spans="1:8">
      <c r="A231" s="8"/>
      <c r="B231" s="8"/>
      <c r="C231" s="8"/>
      <c r="D231" s="8"/>
      <c r="E231" s="8"/>
      <c r="F231" s="8"/>
      <c r="G231" s="8"/>
      <c r="H231" s="8"/>
    </row>
    <row r="232" spans="1:8">
      <c r="A232" s="8"/>
      <c r="B232" s="8"/>
      <c r="C232" s="8"/>
      <c r="D232" s="8"/>
      <c r="E232" s="8"/>
      <c r="F232" s="8"/>
      <c r="G232" s="8"/>
      <c r="H232" s="8"/>
    </row>
    <row r="233" spans="1:8">
      <c r="A233" s="8"/>
      <c r="B233" s="8"/>
      <c r="C233" s="8"/>
      <c r="D233" s="8"/>
      <c r="E233" s="8"/>
      <c r="F233" s="8"/>
      <c r="G233" s="8"/>
      <c r="H233" s="8"/>
    </row>
    <row r="234" spans="1:8">
      <c r="A234" s="8"/>
      <c r="B234" s="8"/>
      <c r="C234" s="8"/>
      <c r="D234" s="8"/>
      <c r="E234" s="8"/>
      <c r="F234" s="8"/>
      <c r="G234" s="8"/>
      <c r="H234" s="8"/>
    </row>
    <row r="235" spans="1:8">
      <c r="A235" s="8"/>
      <c r="B235" s="8"/>
      <c r="C235" s="8"/>
      <c r="D235" s="8"/>
      <c r="E235" s="8"/>
      <c r="F235" s="8"/>
      <c r="G235" s="8"/>
      <c r="H235" s="8"/>
    </row>
    <row r="236" spans="1:8">
      <c r="A236" s="8"/>
      <c r="B236" s="8"/>
      <c r="C236" s="8"/>
      <c r="D236" s="8"/>
      <c r="E236" s="8"/>
      <c r="F236" s="8"/>
      <c r="G236" s="8"/>
      <c r="H236" s="8"/>
    </row>
    <row r="237" spans="1:8">
      <c r="A237" s="8"/>
      <c r="B237" s="8"/>
      <c r="C237" s="8"/>
      <c r="D237" s="8"/>
      <c r="E237" s="8"/>
      <c r="F237" s="8"/>
      <c r="G237" s="8"/>
      <c r="H237" s="8"/>
    </row>
  </sheetData>
  <mergeCells count="18">
    <mergeCell ref="B34:C34"/>
    <mergeCell ref="C9:H9"/>
    <mergeCell ref="B15:B16"/>
    <mergeCell ref="C15:C16"/>
    <mergeCell ref="E15:E16"/>
    <mergeCell ref="F15:F16"/>
    <mergeCell ref="A30:G30"/>
    <mergeCell ref="A15:A16"/>
    <mergeCell ref="A13:E13"/>
    <mergeCell ref="G15:G16"/>
    <mergeCell ref="H15:H16"/>
    <mergeCell ref="D15:D16"/>
    <mergeCell ref="C8:H8"/>
    <mergeCell ref="A1:H1"/>
    <mergeCell ref="A3:H3"/>
    <mergeCell ref="A4:H4"/>
    <mergeCell ref="C6:H6"/>
    <mergeCell ref="C7:H7"/>
  </mergeCells>
  <printOptions horizontalCentered="1"/>
  <pageMargins left="1.1811023622047245" right="0.59055118110236227" top="0.78740157480314965" bottom="0.78740157480314965" header="0.31496062992125984" footer="0.39370078740157483"/>
  <pageSetup paperSize="9" scale="60" fitToHeight="0" orientation="portrait" blackAndWhite="1" r:id="rId1"/>
  <headerFooter>
    <oddFooter>&amp;R&amp;"Times New Roman,Regular"&amp;10&amp;P. lpp. no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312"/>
  <sheetViews>
    <sheetView showZeros="0" topLeftCell="A74" zoomScale="85" zoomScaleNormal="85" workbookViewId="0">
      <selection activeCell="G106" sqref="G106"/>
    </sheetView>
  </sheetViews>
  <sheetFormatPr defaultColWidth="9.140625" defaultRowHeight="15" outlineLevelRow="1"/>
  <cols>
    <col min="1" max="2" width="8.7109375" style="3" customWidth="1"/>
    <col min="3" max="3" width="40.7109375" style="3" customWidth="1"/>
    <col min="4" max="5" width="18.28515625" style="95" customWidth="1"/>
    <col min="6" max="6" width="9.7109375" style="3" customWidth="1"/>
    <col min="7" max="7" width="9.7109375" style="75" customWidth="1"/>
    <col min="8" max="8" width="16.5703125" style="3" customWidth="1"/>
    <col min="9" max="9" width="17.140625" style="3" customWidth="1"/>
    <col min="10" max="16384" width="9.140625" style="3"/>
  </cols>
  <sheetData>
    <row r="1" spans="1:9" ht="20.25">
      <c r="A1" s="561" t="str">
        <f>"Lokālā tāme Nr. "&amp;KOPS3!B44</f>
        <v>Lokālā tāme Nr. 2-10</v>
      </c>
      <c r="B1" s="561"/>
      <c r="C1" s="561"/>
      <c r="D1" s="561"/>
      <c r="E1" s="561"/>
      <c r="F1" s="561"/>
      <c r="G1" s="561"/>
      <c r="H1" s="561"/>
      <c r="I1" s="561"/>
    </row>
    <row r="3" spans="1:9" ht="20.25">
      <c r="A3" s="589" t="str">
        <f>KOPS3!C44</f>
        <v>Elektronisko sakaru sistēma</v>
      </c>
      <c r="B3" s="589"/>
      <c r="C3" s="589"/>
      <c r="D3" s="589"/>
      <c r="E3" s="599"/>
      <c r="F3" s="589"/>
      <c r="G3" s="589"/>
      <c r="H3" s="589"/>
      <c r="I3" s="589"/>
    </row>
    <row r="4" spans="1:9">
      <c r="A4" s="579" t="s">
        <v>0</v>
      </c>
      <c r="B4" s="579"/>
      <c r="C4" s="579"/>
      <c r="D4" s="579"/>
      <c r="E4" s="579"/>
      <c r="F4" s="579"/>
      <c r="G4" s="579"/>
      <c r="H4" s="579"/>
      <c r="I4" s="579"/>
    </row>
    <row r="5" spans="1:9">
      <c r="A5" s="8"/>
      <c r="B5" s="8"/>
      <c r="C5" s="8"/>
      <c r="D5" s="83"/>
      <c r="E5" s="83"/>
      <c r="F5" s="8"/>
      <c r="G5" s="36"/>
      <c r="H5" s="8"/>
      <c r="I5" s="8"/>
    </row>
    <row r="6" spans="1:9">
      <c r="A6" s="8" t="s">
        <v>1</v>
      </c>
      <c r="B6" s="8"/>
      <c r="C6" s="562" t="str">
        <f>KOPS3!C12</f>
        <v>Jauna skolas ēka Ādažos III.kārta</v>
      </c>
      <c r="D6" s="562"/>
      <c r="E6" s="600"/>
      <c r="F6" s="562"/>
      <c r="G6" s="562"/>
      <c r="H6" s="562"/>
      <c r="I6" s="562"/>
    </row>
    <row r="7" spans="1:9">
      <c r="A7" s="8" t="s">
        <v>2</v>
      </c>
      <c r="B7" s="8"/>
      <c r="C7" s="562" t="str">
        <f>KOPS3!C13</f>
        <v xml:space="preserve">Jauna skolas ēka Ādažos </v>
      </c>
      <c r="D7" s="562"/>
      <c r="E7" s="600"/>
      <c r="F7" s="562"/>
      <c r="G7" s="562"/>
      <c r="H7" s="562"/>
      <c r="I7" s="562"/>
    </row>
    <row r="8" spans="1:9">
      <c r="A8" s="8" t="s">
        <v>3</v>
      </c>
      <c r="B8" s="8"/>
      <c r="C8" s="562" t="str">
        <f>KOPS3!C14</f>
        <v>Attekas iela 16, Ādaži, Ādažu novads</v>
      </c>
      <c r="D8" s="562"/>
      <c r="E8" s="600"/>
      <c r="F8" s="562"/>
      <c r="G8" s="562"/>
      <c r="H8" s="562"/>
      <c r="I8" s="562"/>
    </row>
    <row r="9" spans="1:9">
      <c r="A9" s="8" t="s">
        <v>4</v>
      </c>
      <c r="B9" s="8"/>
      <c r="C9" s="562" t="str">
        <f>KOPS3!C15</f>
        <v>16-26</v>
      </c>
      <c r="D9" s="562"/>
      <c r="E9" s="600"/>
      <c r="F9" s="562"/>
      <c r="G9" s="562"/>
      <c r="H9" s="562"/>
      <c r="I9" s="562"/>
    </row>
    <row r="10" spans="1:9">
      <c r="A10" s="8"/>
      <c r="B10" s="8"/>
      <c r="C10" s="8"/>
      <c r="D10" s="83"/>
      <c r="E10" s="83"/>
      <c r="F10" s="8"/>
      <c r="G10" s="36"/>
      <c r="H10" s="8"/>
    </row>
    <row r="11" spans="1:9">
      <c r="A11" s="8" t="s">
        <v>166</v>
      </c>
      <c r="B11" s="8"/>
      <c r="C11" s="8"/>
      <c r="D11" s="83"/>
      <c r="E11" s="83"/>
      <c r="F11" s="8"/>
      <c r="G11" s="36"/>
      <c r="H11" s="8"/>
    </row>
    <row r="12" spans="1:9">
      <c r="A12" s="8" t="s">
        <v>772</v>
      </c>
      <c r="B12" s="8"/>
      <c r="C12" s="8"/>
      <c r="D12" s="36"/>
      <c r="E12" s="36"/>
      <c r="F12" s="8"/>
      <c r="G12" s="36"/>
      <c r="H12" s="8"/>
      <c r="I12" s="8"/>
    </row>
    <row r="13" spans="1:9">
      <c r="A13" s="581" t="str">
        <f>KOPS3!F21</f>
        <v>Tāme sastādīta 2017.gada 29. septembrī</v>
      </c>
      <c r="B13" s="581"/>
      <c r="C13" s="581"/>
      <c r="D13" s="581"/>
      <c r="E13" s="498"/>
      <c r="F13" s="8"/>
      <c r="G13" s="36"/>
      <c r="H13" s="8"/>
    </row>
    <row r="15" spans="1:9" ht="15" customHeight="1">
      <c r="A15" s="582" t="s">
        <v>5</v>
      </c>
      <c r="B15" s="582" t="s">
        <v>6</v>
      </c>
      <c r="C15" s="612" t="s">
        <v>711</v>
      </c>
      <c r="D15" s="613"/>
      <c r="E15" s="595" t="s">
        <v>780</v>
      </c>
      <c r="F15" s="574" t="s">
        <v>7</v>
      </c>
      <c r="G15" s="598" t="s">
        <v>8</v>
      </c>
      <c r="H15" s="598" t="s">
        <v>773</v>
      </c>
      <c r="I15" s="598" t="s">
        <v>774</v>
      </c>
    </row>
    <row r="16" spans="1:9">
      <c r="A16" s="582"/>
      <c r="B16" s="582"/>
      <c r="C16" s="614"/>
      <c r="D16" s="615"/>
      <c r="E16" s="596"/>
      <c r="F16" s="574"/>
      <c r="G16" s="575"/>
      <c r="H16" s="575"/>
      <c r="I16" s="575"/>
    </row>
    <row r="17" spans="1:9" ht="15.75" thickBot="1">
      <c r="A17" s="37">
        <v>1</v>
      </c>
      <c r="B17" s="37">
        <v>2</v>
      </c>
      <c r="C17" s="606" t="s">
        <v>63</v>
      </c>
      <c r="D17" s="607"/>
      <c r="E17" s="502"/>
      <c r="F17" s="37" t="s">
        <v>64</v>
      </c>
      <c r="G17" s="39">
        <v>5</v>
      </c>
      <c r="H17" s="39">
        <v>6</v>
      </c>
      <c r="I17" s="39">
        <v>7</v>
      </c>
    </row>
    <row r="18" spans="1:9" ht="15.75" thickTop="1">
      <c r="A18" s="84"/>
      <c r="B18" s="85"/>
      <c r="C18" s="622" t="s">
        <v>159</v>
      </c>
      <c r="D18" s="623"/>
      <c r="E18" s="547"/>
      <c r="F18" s="86"/>
      <c r="G18" s="87"/>
      <c r="H18" s="88"/>
      <c r="I18" s="89"/>
    </row>
    <row r="19" spans="1:9">
      <c r="A19" s="84"/>
      <c r="B19" s="85"/>
      <c r="C19" s="624" t="s">
        <v>69</v>
      </c>
      <c r="D19" s="625"/>
      <c r="E19" s="548"/>
      <c r="F19" s="86"/>
      <c r="G19" s="87"/>
      <c r="H19" s="88"/>
      <c r="I19" s="89"/>
    </row>
    <row r="20" spans="1:9" ht="26.25">
      <c r="A20" s="84">
        <v>1</v>
      </c>
      <c r="B20" s="46" t="s">
        <v>724</v>
      </c>
      <c r="C20" s="90" t="s">
        <v>316</v>
      </c>
      <c r="D20" s="91" t="s">
        <v>315</v>
      </c>
      <c r="E20" s="508" t="s">
        <v>779</v>
      </c>
      <c r="F20" s="86" t="s">
        <v>73</v>
      </c>
      <c r="G20" s="92">
        <v>2</v>
      </c>
      <c r="H20" s="88"/>
      <c r="I20" s="89"/>
    </row>
    <row r="21" spans="1:9">
      <c r="A21" s="84">
        <f t="shared" ref="A21:A48" si="0">A20+1</f>
        <v>2</v>
      </c>
      <c r="B21" s="46" t="s">
        <v>724</v>
      </c>
      <c r="C21" s="90" t="s">
        <v>317</v>
      </c>
      <c r="D21" s="91" t="s">
        <v>318</v>
      </c>
      <c r="E21" s="508" t="s">
        <v>779</v>
      </c>
      <c r="F21" s="86" t="s">
        <v>72</v>
      </c>
      <c r="G21" s="92">
        <v>2</v>
      </c>
      <c r="H21" s="88"/>
      <c r="I21" s="89"/>
    </row>
    <row r="22" spans="1:9">
      <c r="A22" s="84">
        <f t="shared" si="0"/>
        <v>3</v>
      </c>
      <c r="B22" s="46" t="s">
        <v>724</v>
      </c>
      <c r="C22" s="90" t="s">
        <v>319</v>
      </c>
      <c r="D22" s="91"/>
      <c r="E22" s="508" t="s">
        <v>779</v>
      </c>
      <c r="F22" s="86" t="s">
        <v>72</v>
      </c>
      <c r="G22" s="92">
        <v>100</v>
      </c>
      <c r="H22" s="88"/>
      <c r="I22" s="89"/>
    </row>
    <row r="23" spans="1:9" ht="26.25">
      <c r="A23" s="84">
        <f t="shared" si="0"/>
        <v>4</v>
      </c>
      <c r="B23" s="46" t="s">
        <v>724</v>
      </c>
      <c r="C23" s="90" t="s">
        <v>320</v>
      </c>
      <c r="D23" s="91"/>
      <c r="E23" s="508" t="s">
        <v>779</v>
      </c>
      <c r="F23" s="86" t="s">
        <v>73</v>
      </c>
      <c r="G23" s="92">
        <v>2</v>
      </c>
      <c r="H23" s="88"/>
      <c r="I23" s="89"/>
    </row>
    <row r="24" spans="1:9" ht="26.25">
      <c r="A24" s="84">
        <f t="shared" si="0"/>
        <v>5</v>
      </c>
      <c r="B24" s="46" t="s">
        <v>724</v>
      </c>
      <c r="C24" s="90" t="s">
        <v>321</v>
      </c>
      <c r="D24" s="91"/>
      <c r="E24" s="508" t="s">
        <v>779</v>
      </c>
      <c r="F24" s="86" t="s">
        <v>73</v>
      </c>
      <c r="G24" s="92">
        <v>3</v>
      </c>
      <c r="H24" s="88"/>
      <c r="I24" s="89"/>
    </row>
    <row r="25" spans="1:9">
      <c r="A25" s="84">
        <f t="shared" si="0"/>
        <v>6</v>
      </c>
      <c r="B25" s="46" t="s">
        <v>724</v>
      </c>
      <c r="C25" s="90" t="s">
        <v>322</v>
      </c>
      <c r="D25" s="91"/>
      <c r="E25" s="508" t="s">
        <v>779</v>
      </c>
      <c r="F25" s="86" t="s">
        <v>72</v>
      </c>
      <c r="G25" s="92">
        <v>2</v>
      </c>
      <c r="H25" s="88"/>
      <c r="I25" s="89"/>
    </row>
    <row r="26" spans="1:9">
      <c r="A26" s="84">
        <f t="shared" si="0"/>
        <v>7</v>
      </c>
      <c r="B26" s="46" t="s">
        <v>724</v>
      </c>
      <c r="C26" s="90" t="s">
        <v>323</v>
      </c>
      <c r="D26" s="91"/>
      <c r="E26" s="508" t="s">
        <v>779</v>
      </c>
      <c r="F26" s="86" t="s">
        <v>72</v>
      </c>
      <c r="G26" s="92">
        <v>4</v>
      </c>
      <c r="H26" s="88"/>
      <c r="I26" s="89"/>
    </row>
    <row r="27" spans="1:9" ht="26.25">
      <c r="A27" s="84">
        <f t="shared" si="0"/>
        <v>8</v>
      </c>
      <c r="B27" s="46" t="s">
        <v>724</v>
      </c>
      <c r="C27" s="90" t="s">
        <v>324</v>
      </c>
      <c r="D27" s="91"/>
      <c r="E27" s="508" t="s">
        <v>779</v>
      </c>
      <c r="F27" s="86" t="s">
        <v>72</v>
      </c>
      <c r="G27" s="92">
        <v>22</v>
      </c>
      <c r="H27" s="88"/>
      <c r="I27" s="89"/>
    </row>
    <row r="28" spans="1:9">
      <c r="A28" s="84">
        <f t="shared" si="0"/>
        <v>9</v>
      </c>
      <c r="B28" s="46" t="s">
        <v>724</v>
      </c>
      <c r="C28" s="90" t="s">
        <v>325</v>
      </c>
      <c r="D28" s="91" t="s">
        <v>326</v>
      </c>
      <c r="E28" s="508" t="s">
        <v>779</v>
      </c>
      <c r="F28" s="86" t="s">
        <v>72</v>
      </c>
      <c r="G28" s="92">
        <v>2</v>
      </c>
      <c r="H28" s="88"/>
      <c r="I28" s="89"/>
    </row>
    <row r="29" spans="1:9">
      <c r="A29" s="84">
        <f t="shared" si="0"/>
        <v>10</v>
      </c>
      <c r="B29" s="46" t="s">
        <v>724</v>
      </c>
      <c r="C29" s="90" t="s">
        <v>327</v>
      </c>
      <c r="D29" s="91" t="s">
        <v>315</v>
      </c>
      <c r="E29" s="508" t="s">
        <v>779</v>
      </c>
      <c r="F29" s="86" t="s">
        <v>72</v>
      </c>
      <c r="G29" s="92">
        <v>22</v>
      </c>
      <c r="H29" s="88"/>
      <c r="I29" s="89"/>
    </row>
    <row r="30" spans="1:9">
      <c r="A30" s="84">
        <f t="shared" si="0"/>
        <v>11</v>
      </c>
      <c r="B30" s="46" t="s">
        <v>724</v>
      </c>
      <c r="C30" s="90" t="s">
        <v>328</v>
      </c>
      <c r="D30" s="91" t="s">
        <v>315</v>
      </c>
      <c r="E30" s="508" t="s">
        <v>779</v>
      </c>
      <c r="F30" s="86" t="s">
        <v>73</v>
      </c>
      <c r="G30" s="92">
        <v>1</v>
      </c>
      <c r="H30" s="88"/>
      <c r="I30" s="89"/>
    </row>
    <row r="31" spans="1:9">
      <c r="A31" s="84">
        <f t="shared" si="0"/>
        <v>12</v>
      </c>
      <c r="B31" s="46" t="s">
        <v>724</v>
      </c>
      <c r="C31" s="90" t="s">
        <v>329</v>
      </c>
      <c r="D31" s="91"/>
      <c r="E31" s="508" t="s">
        <v>779</v>
      </c>
      <c r="F31" s="86" t="s">
        <v>74</v>
      </c>
      <c r="G31" s="87">
        <v>100</v>
      </c>
      <c r="H31" s="88"/>
      <c r="I31" s="89"/>
    </row>
    <row r="32" spans="1:9">
      <c r="A32" s="84">
        <f t="shared" si="0"/>
        <v>13</v>
      </c>
      <c r="B32" s="46" t="s">
        <v>724</v>
      </c>
      <c r="C32" s="90" t="s">
        <v>330</v>
      </c>
      <c r="D32" s="91"/>
      <c r="E32" s="508" t="s">
        <v>779</v>
      </c>
      <c r="F32" s="86" t="s">
        <v>74</v>
      </c>
      <c r="G32" s="87">
        <v>900</v>
      </c>
      <c r="H32" s="88"/>
      <c r="I32" s="89"/>
    </row>
    <row r="33" spans="1:9">
      <c r="A33" s="84">
        <f t="shared" si="0"/>
        <v>14</v>
      </c>
      <c r="B33" s="46" t="s">
        <v>724</v>
      </c>
      <c r="C33" s="90" t="s">
        <v>331</v>
      </c>
      <c r="D33" s="91"/>
      <c r="E33" s="508" t="s">
        <v>779</v>
      </c>
      <c r="F33" s="86" t="s">
        <v>74</v>
      </c>
      <c r="G33" s="87">
        <v>50</v>
      </c>
      <c r="H33" s="88"/>
      <c r="I33" s="89"/>
    </row>
    <row r="34" spans="1:9">
      <c r="A34" s="84">
        <f t="shared" si="0"/>
        <v>15</v>
      </c>
      <c r="B34" s="46" t="s">
        <v>724</v>
      </c>
      <c r="C34" s="90" t="s">
        <v>332</v>
      </c>
      <c r="D34" s="91"/>
      <c r="E34" s="508" t="s">
        <v>779</v>
      </c>
      <c r="F34" s="86" t="s">
        <v>74</v>
      </c>
      <c r="G34" s="87">
        <v>120</v>
      </c>
      <c r="H34" s="88"/>
      <c r="I34" s="89"/>
    </row>
    <row r="35" spans="1:9">
      <c r="A35" s="84">
        <f t="shared" si="0"/>
        <v>16</v>
      </c>
      <c r="B35" s="46" t="s">
        <v>724</v>
      </c>
      <c r="C35" s="90" t="s">
        <v>288</v>
      </c>
      <c r="D35" s="91"/>
      <c r="E35" s="508" t="s">
        <v>779</v>
      </c>
      <c r="F35" s="86" t="s">
        <v>74</v>
      </c>
      <c r="G35" s="87">
        <v>50</v>
      </c>
      <c r="H35" s="88"/>
      <c r="I35" s="89"/>
    </row>
    <row r="36" spans="1:9">
      <c r="A36" s="84">
        <f t="shared" si="0"/>
        <v>17</v>
      </c>
      <c r="B36" s="46" t="s">
        <v>724</v>
      </c>
      <c r="C36" s="90" t="s">
        <v>333</v>
      </c>
      <c r="D36" s="91"/>
      <c r="E36" s="508"/>
      <c r="F36" s="86" t="s">
        <v>72</v>
      </c>
      <c r="G36" s="92">
        <v>2</v>
      </c>
      <c r="H36" s="88"/>
      <c r="I36" s="89"/>
    </row>
    <row r="37" spans="1:9">
      <c r="A37" s="84">
        <f t="shared" si="0"/>
        <v>18</v>
      </c>
      <c r="B37" s="46" t="s">
        <v>724</v>
      </c>
      <c r="C37" s="90" t="s">
        <v>396</v>
      </c>
      <c r="D37" s="91"/>
      <c r="E37" s="508"/>
      <c r="F37" s="86" t="s">
        <v>73</v>
      </c>
      <c r="G37" s="92">
        <v>1</v>
      </c>
      <c r="H37" s="88"/>
      <c r="I37" s="89"/>
    </row>
    <row r="38" spans="1:9">
      <c r="A38" s="84"/>
      <c r="B38" s="46"/>
      <c r="C38" s="627"/>
      <c r="D38" s="628"/>
      <c r="E38" s="549"/>
      <c r="F38" s="86"/>
      <c r="G38" s="92"/>
      <c r="H38" s="88"/>
      <c r="I38" s="89"/>
    </row>
    <row r="39" spans="1:9">
      <c r="A39" s="84"/>
      <c r="B39" s="46"/>
      <c r="C39" s="626" t="s">
        <v>334</v>
      </c>
      <c r="D39" s="625"/>
      <c r="E39" s="548"/>
      <c r="F39" s="86"/>
      <c r="G39" s="92"/>
      <c r="H39" s="88"/>
      <c r="I39" s="89"/>
    </row>
    <row r="40" spans="1:9">
      <c r="A40" s="84">
        <f>1+A37</f>
        <v>19</v>
      </c>
      <c r="B40" s="46" t="s">
        <v>724</v>
      </c>
      <c r="C40" s="90" t="s">
        <v>397</v>
      </c>
      <c r="D40" s="91"/>
      <c r="E40" s="508" t="s">
        <v>779</v>
      </c>
      <c r="F40" s="86" t="s">
        <v>73</v>
      </c>
      <c r="G40" s="92">
        <v>2</v>
      </c>
      <c r="H40" s="88"/>
      <c r="I40" s="89"/>
    </row>
    <row r="41" spans="1:9">
      <c r="A41" s="84">
        <f t="shared" si="0"/>
        <v>20</v>
      </c>
      <c r="B41" s="46" t="s">
        <v>724</v>
      </c>
      <c r="C41" s="90" t="s">
        <v>335</v>
      </c>
      <c r="D41" s="91"/>
      <c r="E41" s="508" t="s">
        <v>779</v>
      </c>
      <c r="F41" s="86" t="s">
        <v>73</v>
      </c>
      <c r="G41" s="92">
        <v>2</v>
      </c>
      <c r="H41" s="88"/>
      <c r="I41" s="89"/>
    </row>
    <row r="42" spans="1:9">
      <c r="A42" s="84">
        <f t="shared" si="0"/>
        <v>21</v>
      </c>
      <c r="B42" s="46" t="s">
        <v>724</v>
      </c>
      <c r="C42" s="90" t="s">
        <v>336</v>
      </c>
      <c r="D42" s="91"/>
      <c r="E42" s="508" t="s">
        <v>779</v>
      </c>
      <c r="F42" s="86" t="s">
        <v>73</v>
      </c>
      <c r="G42" s="92">
        <v>2</v>
      </c>
      <c r="H42" s="88"/>
      <c r="I42" s="89"/>
    </row>
    <row r="43" spans="1:9">
      <c r="A43" s="84">
        <f t="shared" si="0"/>
        <v>22</v>
      </c>
      <c r="B43" s="46" t="s">
        <v>724</v>
      </c>
      <c r="C43" s="90" t="s">
        <v>391</v>
      </c>
      <c r="D43" s="91"/>
      <c r="E43" s="508" t="s">
        <v>779</v>
      </c>
      <c r="F43" s="86" t="s">
        <v>72</v>
      </c>
      <c r="G43" s="92">
        <v>2</v>
      </c>
      <c r="H43" s="88"/>
      <c r="I43" s="89"/>
    </row>
    <row r="44" spans="1:9">
      <c r="A44" s="84">
        <f t="shared" si="0"/>
        <v>23</v>
      </c>
      <c r="B44" s="46" t="s">
        <v>724</v>
      </c>
      <c r="C44" s="90" t="s">
        <v>337</v>
      </c>
      <c r="D44" s="91"/>
      <c r="E44" s="508" t="s">
        <v>779</v>
      </c>
      <c r="F44" s="86" t="s">
        <v>73</v>
      </c>
      <c r="G44" s="92">
        <v>2</v>
      </c>
      <c r="H44" s="88"/>
      <c r="I44" s="89"/>
    </row>
    <row r="45" spans="1:9">
      <c r="A45" s="84">
        <f t="shared" si="0"/>
        <v>24</v>
      </c>
      <c r="B45" s="46" t="s">
        <v>724</v>
      </c>
      <c r="C45" s="90" t="s">
        <v>338</v>
      </c>
      <c r="D45" s="91"/>
      <c r="E45" s="508" t="s">
        <v>779</v>
      </c>
      <c r="F45" s="86" t="s">
        <v>73</v>
      </c>
      <c r="G45" s="92">
        <v>4</v>
      </c>
      <c r="H45" s="88"/>
      <c r="I45" s="89"/>
    </row>
    <row r="46" spans="1:9">
      <c r="A46" s="84">
        <f t="shared" si="0"/>
        <v>25</v>
      </c>
      <c r="B46" s="46" t="s">
        <v>724</v>
      </c>
      <c r="C46" s="90" t="s">
        <v>339</v>
      </c>
      <c r="D46" s="91"/>
      <c r="E46" s="508" t="s">
        <v>779</v>
      </c>
      <c r="F46" s="86" t="s">
        <v>73</v>
      </c>
      <c r="G46" s="92">
        <v>4</v>
      </c>
      <c r="H46" s="88"/>
      <c r="I46" s="89"/>
    </row>
    <row r="47" spans="1:9">
      <c r="A47" s="84">
        <f t="shared" si="0"/>
        <v>26</v>
      </c>
      <c r="B47" s="46" t="s">
        <v>724</v>
      </c>
      <c r="C47" s="90" t="s">
        <v>392</v>
      </c>
      <c r="D47" s="91"/>
      <c r="E47" s="508" t="s">
        <v>779</v>
      </c>
      <c r="F47" s="86" t="s">
        <v>73</v>
      </c>
      <c r="G47" s="92">
        <v>2</v>
      </c>
      <c r="H47" s="88"/>
      <c r="I47" s="89"/>
    </row>
    <row r="48" spans="1:9">
      <c r="A48" s="84">
        <f t="shared" si="0"/>
        <v>27</v>
      </c>
      <c r="B48" s="46" t="s">
        <v>724</v>
      </c>
      <c r="C48" s="90" t="s">
        <v>340</v>
      </c>
      <c r="D48" s="91"/>
      <c r="E48" s="508" t="s">
        <v>779</v>
      </c>
      <c r="F48" s="86" t="s">
        <v>73</v>
      </c>
      <c r="G48" s="92">
        <v>2</v>
      </c>
      <c r="H48" s="88"/>
      <c r="I48" s="89"/>
    </row>
    <row r="49" spans="1:9" ht="51.75">
      <c r="A49" s="84">
        <f t="shared" ref="A49:A102" si="1">A48+1</f>
        <v>28</v>
      </c>
      <c r="B49" s="46" t="s">
        <v>724</v>
      </c>
      <c r="C49" s="90" t="s">
        <v>341</v>
      </c>
      <c r="D49" s="91" t="s">
        <v>342</v>
      </c>
      <c r="E49" s="508" t="s">
        <v>779</v>
      </c>
      <c r="F49" s="86" t="s">
        <v>73</v>
      </c>
      <c r="G49" s="92">
        <v>2</v>
      </c>
      <c r="H49" s="88"/>
      <c r="I49" s="89"/>
    </row>
    <row r="50" spans="1:9">
      <c r="A50" s="84">
        <f t="shared" si="1"/>
        <v>29</v>
      </c>
      <c r="B50" s="46" t="s">
        <v>724</v>
      </c>
      <c r="C50" s="90" t="s">
        <v>343</v>
      </c>
      <c r="D50" s="91" t="s">
        <v>344</v>
      </c>
      <c r="E50" s="508" t="s">
        <v>779</v>
      </c>
      <c r="F50" s="86" t="s">
        <v>72</v>
      </c>
      <c r="G50" s="92">
        <v>4</v>
      </c>
      <c r="H50" s="88"/>
      <c r="I50" s="89"/>
    </row>
    <row r="51" spans="1:9" ht="26.25">
      <c r="A51" s="84">
        <f t="shared" si="1"/>
        <v>30</v>
      </c>
      <c r="B51" s="46" t="s">
        <v>724</v>
      </c>
      <c r="C51" s="90" t="s">
        <v>346</v>
      </c>
      <c r="D51" s="91" t="s">
        <v>347</v>
      </c>
      <c r="E51" s="508" t="s">
        <v>779</v>
      </c>
      <c r="F51" s="86" t="s">
        <v>72</v>
      </c>
      <c r="G51" s="92">
        <v>16</v>
      </c>
      <c r="H51" s="88"/>
      <c r="I51" s="89"/>
    </row>
    <row r="52" spans="1:9">
      <c r="A52" s="84">
        <f t="shared" si="1"/>
        <v>31</v>
      </c>
      <c r="B52" s="46" t="s">
        <v>724</v>
      </c>
      <c r="C52" s="90" t="s">
        <v>349</v>
      </c>
      <c r="D52" s="91" t="s">
        <v>348</v>
      </c>
      <c r="E52" s="508" t="s">
        <v>779</v>
      </c>
      <c r="F52" s="86" t="s">
        <v>73</v>
      </c>
      <c r="G52" s="92">
        <v>23</v>
      </c>
      <c r="H52" s="88"/>
      <c r="I52" s="89"/>
    </row>
    <row r="53" spans="1:9" ht="26.25">
      <c r="A53" s="84">
        <f t="shared" si="1"/>
        <v>32</v>
      </c>
      <c r="B53" s="46" t="s">
        <v>724</v>
      </c>
      <c r="C53" s="90" t="s">
        <v>350</v>
      </c>
      <c r="D53" s="91" t="s">
        <v>351</v>
      </c>
      <c r="E53" s="508" t="s">
        <v>779</v>
      </c>
      <c r="F53" s="86" t="s">
        <v>73</v>
      </c>
      <c r="G53" s="92">
        <v>18</v>
      </c>
      <c r="H53" s="88"/>
      <c r="I53" s="89"/>
    </row>
    <row r="54" spans="1:9" ht="26.25">
      <c r="A54" s="84">
        <f t="shared" si="1"/>
        <v>33</v>
      </c>
      <c r="B54" s="46" t="s">
        <v>724</v>
      </c>
      <c r="C54" s="90" t="s">
        <v>352</v>
      </c>
      <c r="D54" s="91" t="s">
        <v>353</v>
      </c>
      <c r="E54" s="508" t="s">
        <v>779</v>
      </c>
      <c r="F54" s="86" t="s">
        <v>73</v>
      </c>
      <c r="G54" s="92">
        <v>14</v>
      </c>
      <c r="H54" s="88"/>
      <c r="I54" s="89"/>
    </row>
    <row r="55" spans="1:9" ht="26.25">
      <c r="A55" s="84">
        <f t="shared" si="1"/>
        <v>34</v>
      </c>
      <c r="B55" s="46" t="s">
        <v>724</v>
      </c>
      <c r="C55" s="90" t="s">
        <v>398</v>
      </c>
      <c r="D55" s="91" t="s">
        <v>353</v>
      </c>
      <c r="E55" s="508" t="s">
        <v>779</v>
      </c>
      <c r="F55" s="86" t="s">
        <v>73</v>
      </c>
      <c r="G55" s="92">
        <v>6</v>
      </c>
      <c r="H55" s="88"/>
      <c r="I55" s="89"/>
    </row>
    <row r="56" spans="1:9" ht="26.25">
      <c r="A56" s="84">
        <f t="shared" si="1"/>
        <v>35</v>
      </c>
      <c r="B56" s="46" t="s">
        <v>724</v>
      </c>
      <c r="C56" s="90" t="s">
        <v>354</v>
      </c>
      <c r="D56" s="91" t="s">
        <v>353</v>
      </c>
      <c r="E56" s="508" t="s">
        <v>779</v>
      </c>
      <c r="F56" s="86" t="s">
        <v>73</v>
      </c>
      <c r="G56" s="92">
        <v>20</v>
      </c>
      <c r="H56" s="88"/>
      <c r="I56" s="89"/>
    </row>
    <row r="57" spans="1:9">
      <c r="A57" s="84">
        <f t="shared" si="1"/>
        <v>36</v>
      </c>
      <c r="B57" s="46" t="s">
        <v>724</v>
      </c>
      <c r="C57" s="90" t="s">
        <v>355</v>
      </c>
      <c r="D57" s="91" t="s">
        <v>356</v>
      </c>
      <c r="E57" s="508" t="s">
        <v>779</v>
      </c>
      <c r="F57" s="86" t="s">
        <v>72</v>
      </c>
      <c r="G57" s="92">
        <v>30</v>
      </c>
      <c r="H57" s="88"/>
      <c r="I57" s="89"/>
    </row>
    <row r="58" spans="1:9" ht="26.25">
      <c r="A58" s="84">
        <f t="shared" si="1"/>
        <v>37</v>
      </c>
      <c r="B58" s="46" t="s">
        <v>724</v>
      </c>
      <c r="C58" s="90" t="s">
        <v>357</v>
      </c>
      <c r="D58" s="91" t="s">
        <v>358</v>
      </c>
      <c r="E58" s="508" t="s">
        <v>779</v>
      </c>
      <c r="F58" s="86" t="s">
        <v>72</v>
      </c>
      <c r="G58" s="92">
        <v>26</v>
      </c>
      <c r="H58" s="88"/>
      <c r="I58" s="89"/>
    </row>
    <row r="59" spans="1:9">
      <c r="A59" s="84">
        <f t="shared" si="1"/>
        <v>38</v>
      </c>
      <c r="B59" s="46" t="s">
        <v>724</v>
      </c>
      <c r="C59" s="90" t="s">
        <v>355</v>
      </c>
      <c r="D59" s="91" t="s">
        <v>359</v>
      </c>
      <c r="E59" s="508" t="s">
        <v>779</v>
      </c>
      <c r="F59" s="86" t="s">
        <v>72</v>
      </c>
      <c r="G59" s="92">
        <v>26</v>
      </c>
      <c r="H59" s="88"/>
      <c r="I59" s="89"/>
    </row>
    <row r="60" spans="1:9" ht="26.25">
      <c r="A60" s="84">
        <f t="shared" si="1"/>
        <v>39</v>
      </c>
      <c r="B60" s="46" t="s">
        <v>724</v>
      </c>
      <c r="C60" s="90" t="s">
        <v>360</v>
      </c>
      <c r="D60" s="91" t="s">
        <v>361</v>
      </c>
      <c r="E60" s="508" t="s">
        <v>779</v>
      </c>
      <c r="F60" s="86" t="s">
        <v>72</v>
      </c>
      <c r="G60" s="92">
        <v>96</v>
      </c>
      <c r="H60" s="88"/>
      <c r="I60" s="89"/>
    </row>
    <row r="61" spans="1:9">
      <c r="A61" s="84">
        <f t="shared" si="1"/>
        <v>40</v>
      </c>
      <c r="B61" s="46" t="s">
        <v>724</v>
      </c>
      <c r="C61" s="90" t="s">
        <v>362</v>
      </c>
      <c r="D61" s="91" t="s">
        <v>363</v>
      </c>
      <c r="E61" s="508" t="s">
        <v>779</v>
      </c>
      <c r="F61" s="86" t="s">
        <v>72</v>
      </c>
      <c r="G61" s="92">
        <v>4</v>
      </c>
      <c r="H61" s="88"/>
      <c r="I61" s="89"/>
    </row>
    <row r="62" spans="1:9" ht="26.25">
      <c r="A62" s="84">
        <f t="shared" si="1"/>
        <v>41</v>
      </c>
      <c r="B62" s="46" t="s">
        <v>724</v>
      </c>
      <c r="C62" s="90" t="s">
        <v>364</v>
      </c>
      <c r="D62" s="91" t="s">
        <v>365</v>
      </c>
      <c r="E62" s="508" t="s">
        <v>779</v>
      </c>
      <c r="F62" s="86" t="s">
        <v>162</v>
      </c>
      <c r="G62" s="87">
        <v>3600</v>
      </c>
      <c r="H62" s="88"/>
      <c r="I62" s="89"/>
    </row>
    <row r="63" spans="1:9">
      <c r="A63" s="84">
        <f t="shared" si="1"/>
        <v>42</v>
      </c>
      <c r="B63" s="46" t="s">
        <v>724</v>
      </c>
      <c r="C63" s="90" t="s">
        <v>366</v>
      </c>
      <c r="D63" s="91"/>
      <c r="E63" s="508"/>
      <c r="F63" s="86" t="s">
        <v>73</v>
      </c>
      <c r="G63" s="92">
        <v>1</v>
      </c>
      <c r="H63" s="88"/>
      <c r="I63" s="89"/>
    </row>
    <row r="64" spans="1:9">
      <c r="A64" s="84">
        <f t="shared" si="1"/>
        <v>43</v>
      </c>
      <c r="B64" s="46" t="s">
        <v>724</v>
      </c>
      <c r="C64" s="90" t="s">
        <v>367</v>
      </c>
      <c r="D64" s="91"/>
      <c r="E64" s="508"/>
      <c r="F64" s="86" t="s">
        <v>73</v>
      </c>
      <c r="G64" s="92">
        <v>1</v>
      </c>
      <c r="H64" s="88"/>
      <c r="I64" s="89"/>
    </row>
    <row r="65" spans="1:9">
      <c r="A65" s="84"/>
      <c r="B65" s="46"/>
      <c r="C65" s="629"/>
      <c r="D65" s="630"/>
      <c r="E65" s="550"/>
      <c r="F65" s="86"/>
      <c r="G65" s="92"/>
      <c r="H65" s="88"/>
      <c r="I65" s="89"/>
    </row>
    <row r="66" spans="1:9">
      <c r="A66" s="84"/>
      <c r="B66" s="46"/>
      <c r="C66" s="626" t="s">
        <v>68</v>
      </c>
      <c r="D66" s="625"/>
      <c r="E66" s="548"/>
      <c r="F66" s="86"/>
      <c r="G66" s="92"/>
      <c r="H66" s="88"/>
      <c r="I66" s="89"/>
    </row>
    <row r="67" spans="1:9" ht="26.25">
      <c r="A67" s="84">
        <f>1+A64</f>
        <v>44</v>
      </c>
      <c r="B67" s="46" t="s">
        <v>724</v>
      </c>
      <c r="C67" s="90" t="s">
        <v>368</v>
      </c>
      <c r="D67" s="91" t="s">
        <v>369</v>
      </c>
      <c r="E67" s="508" t="s">
        <v>779</v>
      </c>
      <c r="F67" s="86" t="s">
        <v>73</v>
      </c>
      <c r="G67" s="92">
        <v>1</v>
      </c>
      <c r="H67" s="88"/>
      <c r="I67" s="89"/>
    </row>
    <row r="68" spans="1:9" ht="26.25">
      <c r="A68" s="84">
        <f t="shared" si="1"/>
        <v>45</v>
      </c>
      <c r="B68" s="46" t="s">
        <v>724</v>
      </c>
      <c r="C68" s="90" t="s">
        <v>370</v>
      </c>
      <c r="D68" s="91" t="s">
        <v>371</v>
      </c>
      <c r="E68" s="508" t="s">
        <v>779</v>
      </c>
      <c r="F68" s="86" t="s">
        <v>73</v>
      </c>
      <c r="G68" s="92">
        <v>14</v>
      </c>
      <c r="H68" s="88"/>
      <c r="I68" s="89"/>
    </row>
    <row r="69" spans="1:9" ht="39">
      <c r="A69" s="84">
        <f t="shared" si="1"/>
        <v>46</v>
      </c>
      <c r="B69" s="46" t="s">
        <v>724</v>
      </c>
      <c r="C69" s="90" t="s">
        <v>372</v>
      </c>
      <c r="D69" s="91" t="s">
        <v>373</v>
      </c>
      <c r="E69" s="508" t="s">
        <v>779</v>
      </c>
      <c r="F69" s="86" t="s">
        <v>73</v>
      </c>
      <c r="G69" s="92">
        <v>1</v>
      </c>
      <c r="H69" s="88"/>
      <c r="I69" s="89"/>
    </row>
    <row r="70" spans="1:9">
      <c r="A70" s="84">
        <f t="shared" si="1"/>
        <v>47</v>
      </c>
      <c r="B70" s="46" t="s">
        <v>724</v>
      </c>
      <c r="C70" s="90" t="s">
        <v>744</v>
      </c>
      <c r="D70" s="91"/>
      <c r="E70" s="508" t="s">
        <v>779</v>
      </c>
      <c r="F70" s="86" t="s">
        <v>72</v>
      </c>
      <c r="G70" s="92">
        <v>16</v>
      </c>
      <c r="H70" s="88"/>
      <c r="I70" s="89"/>
    </row>
    <row r="71" spans="1:9">
      <c r="A71" s="84">
        <f t="shared" si="1"/>
        <v>48</v>
      </c>
      <c r="B71" s="46" t="s">
        <v>724</v>
      </c>
      <c r="C71" s="90" t="s">
        <v>374</v>
      </c>
      <c r="D71" s="91"/>
      <c r="E71" s="508" t="s">
        <v>779</v>
      </c>
      <c r="F71" s="86" t="s">
        <v>72</v>
      </c>
      <c r="G71" s="92">
        <v>32</v>
      </c>
      <c r="H71" s="88"/>
      <c r="I71" s="89"/>
    </row>
    <row r="72" spans="1:9">
      <c r="A72" s="84">
        <f t="shared" si="1"/>
        <v>49</v>
      </c>
      <c r="B72" s="46" t="s">
        <v>724</v>
      </c>
      <c r="C72" s="90" t="s">
        <v>375</v>
      </c>
      <c r="D72" s="91"/>
      <c r="E72" s="508" t="s">
        <v>779</v>
      </c>
      <c r="F72" s="86" t="s">
        <v>73</v>
      </c>
      <c r="G72" s="92">
        <v>2</v>
      </c>
      <c r="H72" s="88"/>
      <c r="I72" s="89"/>
    </row>
    <row r="73" spans="1:9">
      <c r="A73" s="84">
        <f t="shared" si="1"/>
        <v>50</v>
      </c>
      <c r="B73" s="46" t="s">
        <v>724</v>
      </c>
      <c r="C73" s="90" t="s">
        <v>376</v>
      </c>
      <c r="D73" s="91"/>
      <c r="E73" s="508" t="s">
        <v>779</v>
      </c>
      <c r="F73" s="86" t="s">
        <v>73</v>
      </c>
      <c r="G73" s="92">
        <v>2</v>
      </c>
      <c r="H73" s="88"/>
      <c r="I73" s="89"/>
    </row>
    <row r="74" spans="1:9">
      <c r="A74" s="84">
        <f t="shared" si="1"/>
        <v>51</v>
      </c>
      <c r="B74" s="46" t="s">
        <v>724</v>
      </c>
      <c r="C74" s="90" t="s">
        <v>362</v>
      </c>
      <c r="D74" s="91" t="s">
        <v>363</v>
      </c>
      <c r="E74" s="508" t="s">
        <v>779</v>
      </c>
      <c r="F74" s="86" t="s">
        <v>72</v>
      </c>
      <c r="G74" s="92">
        <v>4</v>
      </c>
      <c r="H74" s="88"/>
      <c r="I74" s="89"/>
    </row>
    <row r="75" spans="1:9" ht="51.75">
      <c r="A75" s="84">
        <f t="shared" si="1"/>
        <v>52</v>
      </c>
      <c r="B75" s="46" t="s">
        <v>724</v>
      </c>
      <c r="C75" s="90" t="s">
        <v>377</v>
      </c>
      <c r="D75" s="91" t="s">
        <v>345</v>
      </c>
      <c r="E75" s="508" t="s">
        <v>779</v>
      </c>
      <c r="F75" s="86" t="s">
        <v>72</v>
      </c>
      <c r="G75" s="92">
        <v>2</v>
      </c>
      <c r="H75" s="88"/>
      <c r="I75" s="89"/>
    </row>
    <row r="76" spans="1:9">
      <c r="A76" s="84">
        <f t="shared" si="1"/>
        <v>53</v>
      </c>
      <c r="B76" s="46" t="s">
        <v>724</v>
      </c>
      <c r="C76" s="90" t="s">
        <v>343</v>
      </c>
      <c r="D76" s="91" t="s">
        <v>344</v>
      </c>
      <c r="E76" s="508" t="s">
        <v>779</v>
      </c>
      <c r="F76" s="86" t="s">
        <v>72</v>
      </c>
      <c r="G76" s="92">
        <v>4</v>
      </c>
      <c r="H76" s="88"/>
      <c r="I76" s="89"/>
    </row>
    <row r="77" spans="1:9">
      <c r="A77" s="84">
        <f t="shared" si="1"/>
        <v>54</v>
      </c>
      <c r="B77" s="46" t="s">
        <v>724</v>
      </c>
      <c r="C77" s="90" t="s">
        <v>378</v>
      </c>
      <c r="D77" s="91"/>
      <c r="E77" s="508" t="s">
        <v>779</v>
      </c>
      <c r="F77" s="86" t="s">
        <v>74</v>
      </c>
      <c r="G77" s="87">
        <v>970</v>
      </c>
      <c r="H77" s="88"/>
      <c r="I77" s="89"/>
    </row>
    <row r="78" spans="1:9">
      <c r="A78" s="84">
        <f t="shared" si="1"/>
        <v>55</v>
      </c>
      <c r="B78" s="46" t="s">
        <v>724</v>
      </c>
      <c r="C78" s="90" t="s">
        <v>288</v>
      </c>
      <c r="D78" s="91"/>
      <c r="E78" s="508" t="s">
        <v>779</v>
      </c>
      <c r="F78" s="86" t="s">
        <v>74</v>
      </c>
      <c r="G78" s="87">
        <v>50</v>
      </c>
      <c r="H78" s="88"/>
      <c r="I78" s="89"/>
    </row>
    <row r="79" spans="1:9">
      <c r="A79" s="84">
        <f t="shared" si="1"/>
        <v>56</v>
      </c>
      <c r="B79" s="46" t="s">
        <v>724</v>
      </c>
      <c r="C79" s="90" t="s">
        <v>396</v>
      </c>
      <c r="D79" s="91"/>
      <c r="E79" s="508"/>
      <c r="F79" s="86" t="s">
        <v>73</v>
      </c>
      <c r="G79" s="92">
        <v>1</v>
      </c>
      <c r="H79" s="88"/>
      <c r="I79" s="89"/>
    </row>
    <row r="80" spans="1:9">
      <c r="A80" s="84"/>
      <c r="B80" s="46"/>
      <c r="C80" s="631"/>
      <c r="D80" s="632"/>
      <c r="E80" s="550"/>
      <c r="F80" s="86"/>
      <c r="G80" s="87"/>
      <c r="H80" s="88"/>
      <c r="I80" s="89"/>
    </row>
    <row r="81" spans="1:9">
      <c r="A81" s="84"/>
      <c r="B81" s="85"/>
      <c r="C81" s="626" t="s">
        <v>379</v>
      </c>
      <c r="D81" s="625"/>
      <c r="E81" s="548"/>
      <c r="F81" s="86"/>
      <c r="G81" s="87"/>
      <c r="H81" s="88"/>
      <c r="I81" s="89"/>
    </row>
    <row r="82" spans="1:9" ht="26.25">
      <c r="A82" s="84">
        <f>A79+1</f>
        <v>57</v>
      </c>
      <c r="B82" s="46" t="s">
        <v>724</v>
      </c>
      <c r="C82" s="90" t="s">
        <v>381</v>
      </c>
      <c r="D82" s="91" t="s">
        <v>380</v>
      </c>
      <c r="E82" s="508" t="s">
        <v>779</v>
      </c>
      <c r="F82" s="86" t="s">
        <v>72</v>
      </c>
      <c r="G82" s="92">
        <v>16</v>
      </c>
      <c r="H82" s="88"/>
      <c r="I82" s="89"/>
    </row>
    <row r="83" spans="1:9">
      <c r="A83" s="84">
        <f t="shared" si="1"/>
        <v>58</v>
      </c>
      <c r="B83" s="46" t="s">
        <v>724</v>
      </c>
      <c r="C83" s="90" t="s">
        <v>382</v>
      </c>
      <c r="D83" s="91"/>
      <c r="E83" s="508" t="s">
        <v>779</v>
      </c>
      <c r="F83" s="86" t="s">
        <v>72</v>
      </c>
      <c r="G83" s="92">
        <v>16</v>
      </c>
      <c r="H83" s="88"/>
      <c r="I83" s="89"/>
    </row>
    <row r="84" spans="1:9">
      <c r="A84" s="84">
        <f t="shared" si="1"/>
        <v>59</v>
      </c>
      <c r="B84" s="46" t="s">
        <v>724</v>
      </c>
      <c r="C84" s="90" t="s">
        <v>393</v>
      </c>
      <c r="D84" s="91"/>
      <c r="E84" s="508" t="s">
        <v>779</v>
      </c>
      <c r="F84" s="86" t="s">
        <v>162</v>
      </c>
      <c r="G84" s="87">
        <v>540</v>
      </c>
      <c r="H84" s="88"/>
      <c r="I84" s="89"/>
    </row>
    <row r="85" spans="1:9" ht="51.75">
      <c r="A85" s="84">
        <f t="shared" si="1"/>
        <v>60</v>
      </c>
      <c r="B85" s="46" t="s">
        <v>724</v>
      </c>
      <c r="C85" s="90" t="s">
        <v>377</v>
      </c>
      <c r="D85" s="91" t="s">
        <v>345</v>
      </c>
      <c r="E85" s="508" t="s">
        <v>779</v>
      </c>
      <c r="F85" s="86" t="s">
        <v>72</v>
      </c>
      <c r="G85" s="92">
        <v>2</v>
      </c>
      <c r="H85" s="88"/>
      <c r="I85" s="89"/>
    </row>
    <row r="86" spans="1:9">
      <c r="A86" s="84">
        <f t="shared" si="1"/>
        <v>61</v>
      </c>
      <c r="B86" s="46" t="s">
        <v>724</v>
      </c>
      <c r="C86" s="90" t="s">
        <v>343</v>
      </c>
      <c r="D86" s="91" t="s">
        <v>344</v>
      </c>
      <c r="E86" s="508" t="s">
        <v>779</v>
      </c>
      <c r="F86" s="86" t="s">
        <v>72</v>
      </c>
      <c r="G86" s="92">
        <v>4</v>
      </c>
      <c r="H86" s="88"/>
      <c r="I86" s="89"/>
    </row>
    <row r="87" spans="1:9">
      <c r="A87" s="84">
        <f t="shared" si="1"/>
        <v>62</v>
      </c>
      <c r="B87" s="46" t="s">
        <v>724</v>
      </c>
      <c r="C87" s="90" t="s">
        <v>375</v>
      </c>
      <c r="D87" s="91"/>
      <c r="E87" s="508" t="s">
        <v>779</v>
      </c>
      <c r="F87" s="86" t="s">
        <v>73</v>
      </c>
      <c r="G87" s="92">
        <v>2</v>
      </c>
      <c r="H87" s="88"/>
      <c r="I87" s="89"/>
    </row>
    <row r="88" spans="1:9">
      <c r="A88" s="84">
        <f t="shared" si="1"/>
        <v>63</v>
      </c>
      <c r="B88" s="46" t="s">
        <v>724</v>
      </c>
      <c r="C88" s="90" t="s">
        <v>339</v>
      </c>
      <c r="D88" s="91"/>
      <c r="E88" s="508" t="s">
        <v>779</v>
      </c>
      <c r="F88" s="86" t="s">
        <v>73</v>
      </c>
      <c r="G88" s="92">
        <v>48</v>
      </c>
      <c r="H88" s="88"/>
      <c r="I88" s="89"/>
    </row>
    <row r="89" spans="1:9">
      <c r="A89" s="84">
        <f t="shared" si="1"/>
        <v>64</v>
      </c>
      <c r="B89" s="46" t="s">
        <v>724</v>
      </c>
      <c r="C89" s="90" t="s">
        <v>362</v>
      </c>
      <c r="D89" s="91" t="s">
        <v>363</v>
      </c>
      <c r="E89" s="508" t="s">
        <v>779</v>
      </c>
      <c r="F89" s="86" t="s">
        <v>72</v>
      </c>
      <c r="G89" s="92">
        <v>4</v>
      </c>
      <c r="H89" s="88"/>
      <c r="I89" s="89"/>
    </row>
    <row r="90" spans="1:9">
      <c r="A90" s="84">
        <f t="shared" si="1"/>
        <v>65</v>
      </c>
      <c r="B90" s="46" t="s">
        <v>724</v>
      </c>
      <c r="C90" s="90" t="s">
        <v>396</v>
      </c>
      <c r="D90" s="91"/>
      <c r="E90" s="508"/>
      <c r="F90" s="86" t="s">
        <v>73</v>
      </c>
      <c r="G90" s="92">
        <v>1</v>
      </c>
      <c r="H90" s="88"/>
      <c r="I90" s="89"/>
    </row>
    <row r="91" spans="1:9">
      <c r="A91" s="84"/>
      <c r="B91" s="46"/>
      <c r="C91" s="631"/>
      <c r="D91" s="632"/>
      <c r="E91" s="550"/>
      <c r="F91" s="86"/>
      <c r="G91" s="92"/>
      <c r="H91" s="88"/>
      <c r="I91" s="89"/>
    </row>
    <row r="92" spans="1:9">
      <c r="A92" s="84"/>
      <c r="B92" s="46"/>
      <c r="C92" s="626" t="s">
        <v>383</v>
      </c>
      <c r="D92" s="625"/>
      <c r="E92" s="548"/>
      <c r="F92" s="86"/>
      <c r="G92" s="92"/>
      <c r="H92" s="88"/>
      <c r="I92" s="89"/>
    </row>
    <row r="93" spans="1:9">
      <c r="A93" s="84">
        <f>1+A90</f>
        <v>66</v>
      </c>
      <c r="B93" s="46" t="s">
        <v>724</v>
      </c>
      <c r="C93" s="90" t="s">
        <v>394</v>
      </c>
      <c r="D93" s="91"/>
      <c r="E93" s="508" t="s">
        <v>779</v>
      </c>
      <c r="F93" s="86" t="s">
        <v>73</v>
      </c>
      <c r="G93" s="92">
        <v>1</v>
      </c>
      <c r="H93" s="88"/>
      <c r="I93" s="89"/>
    </row>
    <row r="94" spans="1:9">
      <c r="A94" s="84">
        <f t="shared" si="1"/>
        <v>67</v>
      </c>
      <c r="B94" s="46" t="s">
        <v>724</v>
      </c>
      <c r="C94" s="90" t="s">
        <v>395</v>
      </c>
      <c r="D94" s="91" t="s">
        <v>385</v>
      </c>
      <c r="E94" s="508" t="s">
        <v>779</v>
      </c>
      <c r="F94" s="86" t="s">
        <v>74</v>
      </c>
      <c r="G94" s="87">
        <v>4500</v>
      </c>
      <c r="H94" s="88"/>
      <c r="I94" s="89"/>
    </row>
    <row r="95" spans="1:9">
      <c r="A95" s="84">
        <f t="shared" si="1"/>
        <v>68</v>
      </c>
      <c r="B95" s="46" t="s">
        <v>724</v>
      </c>
      <c r="C95" s="90" t="s">
        <v>384</v>
      </c>
      <c r="D95" s="91" t="s">
        <v>385</v>
      </c>
      <c r="E95" s="508" t="s">
        <v>779</v>
      </c>
      <c r="F95" s="86" t="s">
        <v>73</v>
      </c>
      <c r="G95" s="92">
        <v>1</v>
      </c>
      <c r="H95" s="88"/>
      <c r="I95" s="89"/>
    </row>
    <row r="96" spans="1:9">
      <c r="A96" s="84">
        <f t="shared" si="1"/>
        <v>69</v>
      </c>
      <c r="B96" s="46" t="s">
        <v>724</v>
      </c>
      <c r="C96" s="90" t="s">
        <v>386</v>
      </c>
      <c r="D96" s="91" t="s">
        <v>385</v>
      </c>
      <c r="E96" s="508" t="s">
        <v>779</v>
      </c>
      <c r="F96" s="86" t="s">
        <v>162</v>
      </c>
      <c r="G96" s="87">
        <v>10</v>
      </c>
      <c r="H96" s="88"/>
      <c r="I96" s="89"/>
    </row>
    <row r="97" spans="1:9">
      <c r="A97" s="84">
        <f t="shared" si="1"/>
        <v>70</v>
      </c>
      <c r="B97" s="46" t="s">
        <v>724</v>
      </c>
      <c r="C97" s="90" t="s">
        <v>387</v>
      </c>
      <c r="D97" s="91" t="s">
        <v>385</v>
      </c>
      <c r="E97" s="508" t="s">
        <v>779</v>
      </c>
      <c r="F97" s="86" t="s">
        <v>73</v>
      </c>
      <c r="G97" s="92">
        <v>1</v>
      </c>
      <c r="H97" s="88"/>
      <c r="I97" s="89"/>
    </row>
    <row r="98" spans="1:9">
      <c r="A98" s="84">
        <f t="shared" si="1"/>
        <v>71</v>
      </c>
      <c r="B98" s="46" t="s">
        <v>724</v>
      </c>
      <c r="C98" s="90" t="s">
        <v>388</v>
      </c>
      <c r="D98" s="91"/>
      <c r="E98" s="508" t="s">
        <v>779</v>
      </c>
      <c r="F98" s="86" t="s">
        <v>74</v>
      </c>
      <c r="G98" s="87">
        <v>90</v>
      </c>
      <c r="H98" s="88"/>
      <c r="I98" s="89"/>
    </row>
    <row r="99" spans="1:9">
      <c r="A99" s="84">
        <f t="shared" si="1"/>
        <v>72</v>
      </c>
      <c r="B99" s="46" t="s">
        <v>724</v>
      </c>
      <c r="C99" s="90" t="s">
        <v>399</v>
      </c>
      <c r="D99" s="91"/>
      <c r="E99" s="508" t="s">
        <v>779</v>
      </c>
      <c r="F99" s="86" t="s">
        <v>73</v>
      </c>
      <c r="G99" s="92">
        <v>1</v>
      </c>
      <c r="H99" s="88"/>
      <c r="I99" s="89"/>
    </row>
    <row r="100" spans="1:9">
      <c r="A100" s="84">
        <f t="shared" si="1"/>
        <v>73</v>
      </c>
      <c r="B100" s="46" t="s">
        <v>724</v>
      </c>
      <c r="C100" s="90" t="s">
        <v>191</v>
      </c>
      <c r="D100" s="91"/>
      <c r="E100" s="508" t="s">
        <v>779</v>
      </c>
      <c r="F100" s="86" t="s">
        <v>73</v>
      </c>
      <c r="G100" s="92">
        <v>1</v>
      </c>
      <c r="H100" s="88"/>
      <c r="I100" s="89"/>
    </row>
    <row r="101" spans="1:9">
      <c r="A101" s="84">
        <f t="shared" si="1"/>
        <v>74</v>
      </c>
      <c r="B101" s="46" t="s">
        <v>724</v>
      </c>
      <c r="C101" s="90" t="s">
        <v>366</v>
      </c>
      <c r="D101" s="91" t="s">
        <v>389</v>
      </c>
      <c r="E101" s="508" t="s">
        <v>779</v>
      </c>
      <c r="F101" s="86" t="s">
        <v>73</v>
      </c>
      <c r="G101" s="92">
        <v>1</v>
      </c>
      <c r="H101" s="88"/>
      <c r="I101" s="89"/>
    </row>
    <row r="102" spans="1:9">
      <c r="A102" s="84">
        <f t="shared" si="1"/>
        <v>75</v>
      </c>
      <c r="B102" s="46" t="s">
        <v>724</v>
      </c>
      <c r="C102" s="90" t="s">
        <v>390</v>
      </c>
      <c r="D102" s="91"/>
      <c r="E102" s="508"/>
      <c r="F102" s="86" t="s">
        <v>73</v>
      </c>
      <c r="G102" s="92">
        <v>1</v>
      </c>
      <c r="H102" s="88"/>
      <c r="I102" s="89"/>
    </row>
    <row r="103" spans="1:9" ht="15.75" thickBot="1">
      <c r="A103" s="15"/>
      <c r="B103" s="53"/>
      <c r="C103" s="633"/>
      <c r="D103" s="634"/>
      <c r="E103" s="551"/>
      <c r="F103" s="93"/>
      <c r="G103" s="94"/>
      <c r="H103" s="18"/>
      <c r="I103" s="18"/>
    </row>
    <row r="104" spans="1:9" ht="15.75" thickTop="1">
      <c r="A104" s="19"/>
      <c r="B104" s="19"/>
      <c r="C104" s="71"/>
      <c r="D104" s="71"/>
      <c r="E104" s="71"/>
      <c r="F104" s="72"/>
      <c r="G104" s="73"/>
      <c r="H104" s="21"/>
      <c r="I104" s="21"/>
    </row>
    <row r="105" spans="1:9">
      <c r="A105" s="604" t="s">
        <v>9</v>
      </c>
      <c r="B105" s="605"/>
      <c r="C105" s="605"/>
      <c r="D105" s="605"/>
      <c r="E105" s="593"/>
      <c r="F105" s="605"/>
      <c r="G105" s="605"/>
      <c r="H105" s="605"/>
      <c r="I105" s="23">
        <f>SUM(I18:I104)</f>
        <v>0</v>
      </c>
    </row>
    <row r="106" spans="1:9" outlineLevel="1">
      <c r="A106" s="8"/>
      <c r="B106" s="8"/>
      <c r="C106" s="8"/>
      <c r="D106" s="83"/>
      <c r="E106" s="83"/>
      <c r="F106" s="8"/>
      <c r="G106" s="36"/>
      <c r="H106" s="8"/>
      <c r="I106" s="8"/>
    </row>
    <row r="107" spans="1:9" outlineLevel="1">
      <c r="F107" s="8"/>
      <c r="G107" s="36"/>
      <c r="I107" s="78"/>
    </row>
    <row r="108" spans="1:9" outlineLevel="1">
      <c r="A108" s="3" t="str">
        <f>"Sastādīja: "&amp;KOPS3!$B$63</f>
        <v>Sastādīja: _________________ Olga  Jasāne /29.09.2017./</v>
      </c>
      <c r="D108" s="79"/>
      <c r="E108" s="498"/>
      <c r="F108" s="80"/>
      <c r="G108" s="81"/>
      <c r="I108" s="96"/>
    </row>
    <row r="109" spans="1:9" outlineLevel="1">
      <c r="B109" s="566" t="s">
        <v>13</v>
      </c>
      <c r="C109" s="566"/>
      <c r="D109" s="8"/>
      <c r="E109" s="8"/>
      <c r="F109" s="33"/>
      <c r="G109" s="33"/>
      <c r="I109" s="96"/>
    </row>
    <row r="110" spans="1:9" outlineLevel="1">
      <c r="A110" s="8"/>
      <c r="B110" s="80"/>
      <c r="C110" s="7"/>
      <c r="D110" s="8"/>
      <c r="E110" s="8"/>
      <c r="F110" s="8"/>
      <c r="G110" s="3"/>
    </row>
    <row r="111" spans="1:9">
      <c r="A111" s="79" t="str">
        <f>"Pārbaudīja: "&amp;KOPS3!$F$63</f>
        <v>Pārbaudīja: _________________ Aleksejs Providenko /29.09.2017./</v>
      </c>
      <c r="B111" s="82"/>
      <c r="C111" s="81"/>
      <c r="D111" s="81"/>
      <c r="E111" s="81"/>
      <c r="F111" s="81"/>
      <c r="G111" s="3"/>
      <c r="I111" s="8"/>
    </row>
    <row r="112" spans="1:9">
      <c r="A112" s="8"/>
      <c r="B112" s="7" t="s">
        <v>13</v>
      </c>
      <c r="C112" s="33"/>
      <c r="D112" s="33"/>
      <c r="E112" s="496"/>
      <c r="F112" s="33"/>
      <c r="G112" s="3"/>
      <c r="I112" s="8"/>
    </row>
    <row r="113" spans="1:9">
      <c r="A113" s="8" t="str">
        <f>"Sertifikāta Nr.: "&amp;KOPS3!$F$65</f>
        <v>Sertifikāta Nr.: 5-00770</v>
      </c>
      <c r="B113" s="36"/>
      <c r="D113" s="8"/>
      <c r="E113" s="8"/>
      <c r="G113" s="3"/>
      <c r="I113" s="8"/>
    </row>
    <row r="114" spans="1:9">
      <c r="A114" s="8"/>
      <c r="B114" s="8"/>
      <c r="C114" s="8"/>
      <c r="D114" s="83"/>
      <c r="E114" s="83"/>
      <c r="F114" s="8"/>
      <c r="G114" s="36"/>
      <c r="H114" s="8"/>
      <c r="I114" s="8"/>
    </row>
    <row r="115" spans="1:9">
      <c r="A115" s="8"/>
      <c r="B115" s="8"/>
      <c r="C115" s="8"/>
      <c r="D115" s="83"/>
      <c r="E115" s="83"/>
      <c r="F115" s="8"/>
      <c r="G115" s="36"/>
      <c r="H115" s="8"/>
      <c r="I115" s="8"/>
    </row>
    <row r="116" spans="1:9">
      <c r="A116" s="8"/>
      <c r="B116" s="8"/>
      <c r="C116" s="8"/>
      <c r="D116" s="83"/>
      <c r="E116" s="83"/>
      <c r="F116" s="8"/>
      <c r="G116" s="36"/>
      <c r="H116" s="8"/>
      <c r="I116" s="8"/>
    </row>
    <row r="117" spans="1:9">
      <c r="A117" s="8"/>
      <c r="B117" s="8"/>
      <c r="C117" s="8"/>
      <c r="D117" s="83"/>
      <c r="E117" s="83"/>
      <c r="F117" s="8"/>
      <c r="G117" s="36"/>
      <c r="H117" s="8"/>
      <c r="I117" s="8"/>
    </row>
    <row r="118" spans="1:9">
      <c r="A118" s="8"/>
      <c r="B118" s="8"/>
      <c r="C118" s="8"/>
      <c r="D118" s="83"/>
      <c r="E118" s="83"/>
      <c r="F118" s="8"/>
      <c r="G118" s="36"/>
      <c r="H118" s="8"/>
      <c r="I118" s="8"/>
    </row>
    <row r="119" spans="1:9">
      <c r="A119" s="8"/>
      <c r="B119" s="8"/>
      <c r="C119" s="8"/>
      <c r="D119" s="83"/>
      <c r="E119" s="83"/>
      <c r="F119" s="8"/>
      <c r="G119" s="36"/>
      <c r="H119" s="8"/>
      <c r="I119" s="8"/>
    </row>
    <row r="120" spans="1:9">
      <c r="A120" s="8"/>
      <c r="B120" s="8"/>
      <c r="C120" s="8"/>
      <c r="D120" s="83"/>
      <c r="E120" s="83"/>
      <c r="F120" s="8"/>
      <c r="G120" s="36"/>
      <c r="H120" s="8"/>
      <c r="I120" s="8"/>
    </row>
    <row r="121" spans="1:9">
      <c r="A121" s="8"/>
      <c r="B121" s="8"/>
      <c r="C121" s="8"/>
      <c r="D121" s="83"/>
      <c r="E121" s="83"/>
      <c r="F121" s="8"/>
      <c r="G121" s="36"/>
      <c r="H121" s="8"/>
      <c r="I121" s="8"/>
    </row>
    <row r="122" spans="1:9">
      <c r="A122" s="8"/>
      <c r="B122" s="8"/>
      <c r="C122" s="8"/>
      <c r="D122" s="83"/>
      <c r="E122" s="83"/>
      <c r="F122" s="8"/>
      <c r="G122" s="36"/>
      <c r="H122" s="8"/>
      <c r="I122" s="8"/>
    </row>
    <row r="123" spans="1:9">
      <c r="A123" s="8"/>
      <c r="B123" s="8"/>
      <c r="C123" s="8"/>
      <c r="D123" s="83"/>
      <c r="E123" s="83"/>
      <c r="F123" s="8"/>
      <c r="G123" s="36"/>
      <c r="H123" s="8"/>
      <c r="I123" s="8"/>
    </row>
    <row r="124" spans="1:9">
      <c r="A124" s="8"/>
      <c r="B124" s="8"/>
      <c r="C124" s="8"/>
      <c r="D124" s="83"/>
      <c r="E124" s="83"/>
      <c r="F124" s="8"/>
      <c r="G124" s="36"/>
      <c r="H124" s="8"/>
      <c r="I124" s="8"/>
    </row>
    <row r="125" spans="1:9">
      <c r="A125" s="8"/>
      <c r="B125" s="8"/>
      <c r="C125" s="8"/>
      <c r="D125" s="83"/>
      <c r="E125" s="83"/>
      <c r="F125" s="8"/>
      <c r="G125" s="36"/>
      <c r="H125" s="8"/>
      <c r="I125" s="8"/>
    </row>
    <row r="126" spans="1:9">
      <c r="A126" s="8"/>
      <c r="B126" s="8"/>
      <c r="C126" s="8"/>
      <c r="D126" s="83"/>
      <c r="E126" s="83"/>
      <c r="F126" s="8"/>
      <c r="G126" s="36"/>
      <c r="H126" s="8"/>
      <c r="I126" s="8"/>
    </row>
    <row r="127" spans="1:9">
      <c r="A127" s="8"/>
      <c r="B127" s="8"/>
      <c r="C127" s="8"/>
      <c r="D127" s="83"/>
      <c r="E127" s="83"/>
      <c r="F127" s="8"/>
      <c r="G127" s="36"/>
      <c r="H127" s="8"/>
      <c r="I127" s="8"/>
    </row>
    <row r="128" spans="1:9">
      <c r="A128" s="8"/>
      <c r="B128" s="8"/>
      <c r="C128" s="8"/>
      <c r="D128" s="83"/>
      <c r="E128" s="83"/>
      <c r="F128" s="8"/>
      <c r="G128" s="36"/>
      <c r="H128" s="8"/>
      <c r="I128" s="8"/>
    </row>
    <row r="129" spans="1:9">
      <c r="A129" s="8"/>
      <c r="B129" s="8"/>
      <c r="C129" s="8"/>
      <c r="D129" s="83"/>
      <c r="E129" s="83"/>
      <c r="F129" s="8"/>
      <c r="G129" s="36"/>
      <c r="H129" s="8"/>
      <c r="I129" s="8"/>
    </row>
    <row r="130" spans="1:9">
      <c r="A130" s="8"/>
      <c r="B130" s="8"/>
      <c r="C130" s="8"/>
      <c r="D130" s="83"/>
      <c r="E130" s="83"/>
      <c r="F130" s="8"/>
      <c r="G130" s="36"/>
      <c r="H130" s="8"/>
      <c r="I130" s="8"/>
    </row>
    <row r="131" spans="1:9">
      <c r="A131" s="8"/>
      <c r="B131" s="8"/>
      <c r="C131" s="8"/>
      <c r="D131" s="83"/>
      <c r="E131" s="83"/>
      <c r="F131" s="8"/>
      <c r="G131" s="36"/>
      <c r="H131" s="8"/>
      <c r="I131" s="8"/>
    </row>
    <row r="132" spans="1:9">
      <c r="A132" s="8"/>
      <c r="B132" s="8"/>
      <c r="C132" s="8"/>
      <c r="D132" s="83"/>
      <c r="E132" s="83"/>
      <c r="F132" s="8"/>
      <c r="G132" s="36"/>
      <c r="H132" s="8"/>
      <c r="I132" s="8"/>
    </row>
    <row r="133" spans="1:9">
      <c r="A133" s="8"/>
      <c r="B133" s="8"/>
      <c r="C133" s="8"/>
      <c r="D133" s="83"/>
      <c r="E133" s="83"/>
      <c r="F133" s="8"/>
      <c r="G133" s="36"/>
      <c r="H133" s="8"/>
      <c r="I133" s="8"/>
    </row>
    <row r="134" spans="1:9">
      <c r="A134" s="8"/>
      <c r="B134" s="8"/>
      <c r="C134" s="8"/>
      <c r="D134" s="83"/>
      <c r="E134" s="83"/>
      <c r="F134" s="8"/>
      <c r="G134" s="36"/>
      <c r="H134" s="8"/>
      <c r="I134" s="8"/>
    </row>
    <row r="135" spans="1:9">
      <c r="A135" s="8"/>
      <c r="B135" s="8"/>
      <c r="C135" s="8"/>
      <c r="D135" s="83"/>
      <c r="E135" s="83"/>
      <c r="F135" s="8"/>
      <c r="G135" s="36"/>
      <c r="H135" s="8"/>
      <c r="I135" s="8"/>
    </row>
    <row r="136" spans="1:9">
      <c r="A136" s="8"/>
      <c r="B136" s="8"/>
      <c r="C136" s="8"/>
      <c r="D136" s="83"/>
      <c r="E136" s="83"/>
      <c r="F136" s="8"/>
      <c r="G136" s="36"/>
      <c r="H136" s="8"/>
      <c r="I136" s="8"/>
    </row>
    <row r="137" spans="1:9">
      <c r="A137" s="8"/>
      <c r="B137" s="8"/>
      <c r="C137" s="8"/>
      <c r="D137" s="83"/>
      <c r="E137" s="83"/>
      <c r="F137" s="8"/>
      <c r="G137" s="36"/>
      <c r="H137" s="8"/>
      <c r="I137" s="8"/>
    </row>
    <row r="138" spans="1:9">
      <c r="A138" s="8"/>
      <c r="B138" s="8"/>
      <c r="C138" s="8"/>
      <c r="D138" s="83"/>
      <c r="E138" s="83"/>
      <c r="F138" s="8"/>
      <c r="G138" s="36"/>
      <c r="H138" s="8"/>
      <c r="I138" s="8"/>
    </row>
    <row r="139" spans="1:9">
      <c r="A139" s="8"/>
      <c r="B139" s="8"/>
      <c r="C139" s="8"/>
      <c r="D139" s="83"/>
      <c r="E139" s="83"/>
      <c r="F139" s="8"/>
      <c r="G139" s="36"/>
      <c r="H139" s="8"/>
      <c r="I139" s="8"/>
    </row>
    <row r="140" spans="1:9">
      <c r="A140" s="8"/>
      <c r="B140" s="8"/>
      <c r="C140" s="8"/>
      <c r="D140" s="83"/>
      <c r="E140" s="83"/>
      <c r="F140" s="8"/>
      <c r="G140" s="36"/>
      <c r="H140" s="8"/>
      <c r="I140" s="8"/>
    </row>
    <row r="141" spans="1:9">
      <c r="A141" s="8"/>
      <c r="B141" s="8"/>
      <c r="C141" s="8"/>
      <c r="D141" s="83"/>
      <c r="E141" s="83"/>
      <c r="F141" s="8"/>
      <c r="G141" s="36"/>
      <c r="H141" s="8"/>
      <c r="I141" s="8"/>
    </row>
    <row r="142" spans="1:9">
      <c r="A142" s="8"/>
      <c r="B142" s="8"/>
      <c r="C142" s="8"/>
      <c r="D142" s="83"/>
      <c r="E142" s="83"/>
      <c r="F142" s="8"/>
      <c r="G142" s="36"/>
      <c r="H142" s="8"/>
      <c r="I142" s="8"/>
    </row>
    <row r="143" spans="1:9">
      <c r="A143" s="8"/>
      <c r="B143" s="8"/>
      <c r="C143" s="8"/>
      <c r="D143" s="83"/>
      <c r="E143" s="83"/>
      <c r="F143" s="8"/>
      <c r="G143" s="36"/>
      <c r="H143" s="8"/>
      <c r="I143" s="8"/>
    </row>
    <row r="144" spans="1:9">
      <c r="A144" s="8"/>
      <c r="B144" s="8"/>
      <c r="C144" s="8"/>
      <c r="D144" s="83"/>
      <c r="E144" s="83"/>
      <c r="F144" s="8"/>
      <c r="G144" s="36"/>
      <c r="H144" s="8"/>
      <c r="I144" s="8"/>
    </row>
    <row r="145" spans="1:9">
      <c r="A145" s="8"/>
      <c r="B145" s="8"/>
      <c r="C145" s="8"/>
      <c r="D145" s="83"/>
      <c r="E145" s="83"/>
      <c r="F145" s="8"/>
      <c r="G145" s="36"/>
      <c r="H145" s="8"/>
      <c r="I145" s="8"/>
    </row>
    <row r="146" spans="1:9">
      <c r="A146" s="8"/>
      <c r="B146" s="8"/>
      <c r="C146" s="8"/>
      <c r="D146" s="83"/>
      <c r="E146" s="83"/>
      <c r="F146" s="8"/>
      <c r="G146" s="36"/>
      <c r="H146" s="8"/>
      <c r="I146" s="8"/>
    </row>
    <row r="147" spans="1:9">
      <c r="A147" s="8"/>
      <c r="B147" s="8"/>
      <c r="C147" s="8"/>
      <c r="D147" s="83"/>
      <c r="E147" s="83"/>
      <c r="F147" s="8"/>
      <c r="G147" s="36"/>
      <c r="H147" s="8"/>
      <c r="I147" s="8"/>
    </row>
    <row r="148" spans="1:9">
      <c r="A148" s="8"/>
      <c r="B148" s="8"/>
      <c r="C148" s="8"/>
      <c r="D148" s="83"/>
      <c r="E148" s="83"/>
      <c r="F148" s="8"/>
      <c r="G148" s="36"/>
      <c r="H148" s="8"/>
      <c r="I148" s="8"/>
    </row>
    <row r="149" spans="1:9">
      <c r="A149" s="8"/>
      <c r="B149" s="8"/>
      <c r="C149" s="8"/>
      <c r="D149" s="83"/>
      <c r="E149" s="83"/>
      <c r="F149" s="8"/>
      <c r="G149" s="36"/>
      <c r="H149" s="8"/>
      <c r="I149" s="8"/>
    </row>
    <row r="150" spans="1:9">
      <c r="A150" s="8"/>
      <c r="B150" s="8"/>
      <c r="C150" s="8"/>
      <c r="D150" s="83"/>
      <c r="E150" s="83"/>
      <c r="F150" s="8"/>
      <c r="G150" s="36"/>
      <c r="H150" s="8"/>
      <c r="I150" s="8"/>
    </row>
    <row r="151" spans="1:9">
      <c r="A151" s="8"/>
      <c r="B151" s="8"/>
      <c r="C151" s="8"/>
      <c r="D151" s="83"/>
      <c r="E151" s="83"/>
      <c r="F151" s="8"/>
      <c r="G151" s="36"/>
      <c r="H151" s="8"/>
      <c r="I151" s="8"/>
    </row>
    <row r="152" spans="1:9">
      <c r="A152" s="8"/>
      <c r="B152" s="8"/>
      <c r="C152" s="8"/>
      <c r="D152" s="83"/>
      <c r="E152" s="83"/>
      <c r="F152" s="8"/>
      <c r="G152" s="36"/>
      <c r="H152" s="8"/>
      <c r="I152" s="8"/>
    </row>
    <row r="153" spans="1:9">
      <c r="A153" s="8"/>
      <c r="B153" s="8"/>
      <c r="C153" s="8"/>
      <c r="D153" s="83"/>
      <c r="E153" s="83"/>
      <c r="F153" s="8"/>
      <c r="G153" s="36"/>
      <c r="H153" s="8"/>
      <c r="I153" s="8"/>
    </row>
    <row r="154" spans="1:9">
      <c r="A154" s="8"/>
      <c r="B154" s="8"/>
      <c r="C154" s="8"/>
      <c r="D154" s="83"/>
      <c r="E154" s="83"/>
      <c r="F154" s="8"/>
      <c r="G154" s="36"/>
      <c r="H154" s="8"/>
      <c r="I154" s="8"/>
    </row>
    <row r="155" spans="1:9">
      <c r="A155" s="8"/>
      <c r="B155" s="8"/>
      <c r="C155" s="8"/>
      <c r="D155" s="83"/>
      <c r="E155" s="83"/>
      <c r="F155" s="8"/>
      <c r="G155" s="36"/>
      <c r="H155" s="8"/>
      <c r="I155" s="8"/>
    </row>
    <row r="156" spans="1:9">
      <c r="A156" s="8"/>
      <c r="B156" s="8"/>
      <c r="C156" s="8"/>
      <c r="D156" s="83"/>
      <c r="E156" s="83"/>
      <c r="F156" s="8"/>
      <c r="G156" s="36"/>
      <c r="H156" s="8"/>
      <c r="I156" s="8"/>
    </row>
    <row r="157" spans="1:9">
      <c r="A157" s="8"/>
      <c r="B157" s="8"/>
      <c r="C157" s="8"/>
      <c r="D157" s="83"/>
      <c r="E157" s="83"/>
      <c r="F157" s="8"/>
      <c r="G157" s="36"/>
      <c r="H157" s="8"/>
      <c r="I157" s="8"/>
    </row>
    <row r="158" spans="1:9">
      <c r="A158" s="8"/>
      <c r="B158" s="8"/>
      <c r="C158" s="8"/>
      <c r="D158" s="83"/>
      <c r="E158" s="83"/>
      <c r="F158" s="8"/>
      <c r="G158" s="36"/>
      <c r="H158" s="8"/>
      <c r="I158" s="8"/>
    </row>
    <row r="159" spans="1:9">
      <c r="A159" s="8"/>
      <c r="B159" s="8"/>
      <c r="C159" s="8"/>
      <c r="D159" s="83"/>
      <c r="E159" s="83"/>
      <c r="F159" s="8"/>
      <c r="G159" s="36"/>
      <c r="H159" s="8"/>
      <c r="I159" s="8"/>
    </row>
    <row r="160" spans="1:9">
      <c r="A160" s="8"/>
      <c r="B160" s="8"/>
      <c r="C160" s="8"/>
      <c r="D160" s="83"/>
      <c r="E160" s="83"/>
      <c r="F160" s="8"/>
      <c r="G160" s="36"/>
      <c r="H160" s="8"/>
      <c r="I160" s="8"/>
    </row>
    <row r="161" spans="1:9">
      <c r="A161" s="8"/>
      <c r="B161" s="8"/>
      <c r="C161" s="8"/>
      <c r="D161" s="83"/>
      <c r="E161" s="83"/>
      <c r="F161" s="8"/>
      <c r="G161" s="36"/>
      <c r="H161" s="8"/>
      <c r="I161" s="8"/>
    </row>
    <row r="162" spans="1:9">
      <c r="A162" s="8"/>
      <c r="B162" s="8"/>
      <c r="C162" s="8"/>
      <c r="D162" s="83"/>
      <c r="E162" s="83"/>
      <c r="F162" s="8"/>
      <c r="G162" s="36"/>
      <c r="H162" s="8"/>
      <c r="I162" s="8"/>
    </row>
    <row r="163" spans="1:9">
      <c r="A163" s="8"/>
      <c r="B163" s="8"/>
      <c r="C163" s="8"/>
      <c r="D163" s="83"/>
      <c r="E163" s="83"/>
      <c r="F163" s="8"/>
      <c r="G163" s="36"/>
      <c r="H163" s="8"/>
      <c r="I163" s="8"/>
    </row>
    <row r="164" spans="1:9">
      <c r="A164" s="8"/>
      <c r="B164" s="8"/>
      <c r="C164" s="8"/>
      <c r="D164" s="83"/>
      <c r="E164" s="83"/>
      <c r="F164" s="8"/>
      <c r="G164" s="36"/>
      <c r="H164" s="8"/>
      <c r="I164" s="8"/>
    </row>
    <row r="165" spans="1:9">
      <c r="A165" s="8"/>
      <c r="B165" s="8"/>
      <c r="C165" s="8"/>
      <c r="D165" s="83"/>
      <c r="E165" s="83"/>
      <c r="F165" s="8"/>
      <c r="G165" s="36"/>
      <c r="H165" s="8"/>
      <c r="I165" s="8"/>
    </row>
    <row r="166" spans="1:9">
      <c r="A166" s="8"/>
      <c r="B166" s="8"/>
      <c r="C166" s="8"/>
      <c r="D166" s="83"/>
      <c r="E166" s="83"/>
      <c r="F166" s="8"/>
      <c r="G166" s="36"/>
      <c r="H166" s="8"/>
      <c r="I166" s="8"/>
    </row>
    <row r="167" spans="1:9">
      <c r="A167" s="8"/>
      <c r="B167" s="8"/>
      <c r="C167" s="8"/>
      <c r="D167" s="83"/>
      <c r="E167" s="83"/>
      <c r="F167" s="8"/>
      <c r="G167" s="36"/>
      <c r="H167" s="8"/>
      <c r="I167" s="8"/>
    </row>
    <row r="168" spans="1:9">
      <c r="A168" s="8"/>
      <c r="B168" s="8"/>
      <c r="C168" s="8"/>
      <c r="D168" s="83"/>
      <c r="E168" s="83"/>
      <c r="F168" s="8"/>
      <c r="G168" s="36"/>
      <c r="H168" s="8"/>
      <c r="I168" s="8"/>
    </row>
    <row r="169" spans="1:9">
      <c r="A169" s="8"/>
      <c r="B169" s="8"/>
      <c r="C169" s="8"/>
      <c r="D169" s="83"/>
      <c r="E169" s="83"/>
      <c r="F169" s="8"/>
      <c r="G169" s="36"/>
      <c r="H169" s="8"/>
      <c r="I169" s="8"/>
    </row>
    <row r="170" spans="1:9">
      <c r="A170" s="8"/>
      <c r="B170" s="8"/>
      <c r="C170" s="8"/>
      <c r="D170" s="83"/>
      <c r="E170" s="83"/>
      <c r="F170" s="8"/>
      <c r="G170" s="36"/>
      <c r="H170" s="8"/>
      <c r="I170" s="8"/>
    </row>
    <row r="171" spans="1:9">
      <c r="A171" s="8"/>
      <c r="B171" s="8"/>
      <c r="C171" s="8"/>
      <c r="D171" s="83"/>
      <c r="E171" s="83"/>
      <c r="F171" s="8"/>
      <c r="G171" s="36"/>
      <c r="H171" s="8"/>
      <c r="I171" s="8"/>
    </row>
    <row r="172" spans="1:9">
      <c r="A172" s="8"/>
      <c r="B172" s="8"/>
      <c r="C172" s="8"/>
      <c r="D172" s="83"/>
      <c r="E172" s="83"/>
      <c r="F172" s="8"/>
      <c r="G172" s="36"/>
      <c r="H172" s="8"/>
      <c r="I172" s="8"/>
    </row>
    <row r="173" spans="1:9">
      <c r="A173" s="8"/>
      <c r="B173" s="8"/>
      <c r="C173" s="8"/>
      <c r="D173" s="83"/>
      <c r="E173" s="83"/>
      <c r="F173" s="8"/>
      <c r="G173" s="36"/>
      <c r="H173" s="8"/>
      <c r="I173" s="8"/>
    </row>
    <row r="174" spans="1:9">
      <c r="A174" s="8"/>
      <c r="B174" s="8"/>
      <c r="C174" s="8"/>
      <c r="D174" s="83"/>
      <c r="E174" s="83"/>
      <c r="F174" s="8"/>
      <c r="G174" s="36"/>
      <c r="H174" s="8"/>
      <c r="I174" s="8"/>
    </row>
    <row r="175" spans="1:9">
      <c r="A175" s="8"/>
      <c r="B175" s="8"/>
      <c r="C175" s="8"/>
      <c r="D175" s="83"/>
      <c r="E175" s="83"/>
      <c r="F175" s="8"/>
      <c r="G175" s="36"/>
      <c r="H175" s="8"/>
      <c r="I175" s="8"/>
    </row>
    <row r="176" spans="1:9">
      <c r="A176" s="8"/>
      <c r="B176" s="8"/>
      <c r="C176" s="8"/>
      <c r="D176" s="83"/>
      <c r="E176" s="83"/>
      <c r="F176" s="8"/>
      <c r="G176" s="36"/>
      <c r="H176" s="8"/>
      <c r="I176" s="8"/>
    </row>
    <row r="177" spans="1:9">
      <c r="A177" s="8"/>
      <c r="B177" s="8"/>
      <c r="C177" s="8"/>
      <c r="D177" s="83"/>
      <c r="E177" s="83"/>
      <c r="F177" s="8"/>
      <c r="G177" s="36"/>
      <c r="H177" s="8"/>
      <c r="I177" s="8"/>
    </row>
    <row r="178" spans="1:9">
      <c r="A178" s="8"/>
      <c r="B178" s="8"/>
      <c r="C178" s="8"/>
      <c r="D178" s="83"/>
      <c r="E178" s="83"/>
      <c r="F178" s="8"/>
      <c r="G178" s="36"/>
      <c r="H178" s="8"/>
      <c r="I178" s="8"/>
    </row>
    <row r="179" spans="1:9">
      <c r="A179" s="8"/>
      <c r="B179" s="8"/>
      <c r="C179" s="8"/>
      <c r="D179" s="83"/>
      <c r="E179" s="83"/>
      <c r="F179" s="8"/>
      <c r="G179" s="36"/>
      <c r="H179" s="8"/>
      <c r="I179" s="8"/>
    </row>
    <row r="180" spans="1:9">
      <c r="A180" s="8"/>
      <c r="B180" s="8"/>
      <c r="C180" s="8"/>
      <c r="D180" s="83"/>
      <c r="E180" s="83"/>
      <c r="F180" s="8"/>
      <c r="G180" s="36"/>
      <c r="H180" s="8"/>
      <c r="I180" s="8"/>
    </row>
    <row r="181" spans="1:9">
      <c r="A181" s="8"/>
      <c r="B181" s="8"/>
      <c r="C181" s="8"/>
      <c r="D181" s="83"/>
      <c r="E181" s="83"/>
      <c r="F181" s="8"/>
      <c r="G181" s="36"/>
      <c r="H181" s="8"/>
      <c r="I181" s="8"/>
    </row>
    <row r="182" spans="1:9">
      <c r="A182" s="8"/>
      <c r="B182" s="8"/>
      <c r="C182" s="8"/>
      <c r="D182" s="83"/>
      <c r="E182" s="83"/>
      <c r="F182" s="8"/>
      <c r="G182" s="36"/>
      <c r="H182" s="8"/>
      <c r="I182" s="8"/>
    </row>
    <row r="183" spans="1:9">
      <c r="A183" s="8"/>
      <c r="B183" s="8"/>
      <c r="C183" s="8"/>
      <c r="D183" s="83"/>
      <c r="E183" s="83"/>
      <c r="F183" s="8"/>
      <c r="G183" s="36"/>
      <c r="H183" s="8"/>
      <c r="I183" s="8"/>
    </row>
    <row r="184" spans="1:9">
      <c r="A184" s="8"/>
      <c r="B184" s="8"/>
      <c r="C184" s="8"/>
      <c r="D184" s="83"/>
      <c r="E184" s="83"/>
      <c r="F184" s="8"/>
      <c r="G184" s="36"/>
      <c r="H184" s="8"/>
      <c r="I184" s="8"/>
    </row>
    <row r="185" spans="1:9">
      <c r="A185" s="8"/>
      <c r="B185" s="8"/>
      <c r="C185" s="8"/>
      <c r="D185" s="83"/>
      <c r="E185" s="83"/>
      <c r="F185" s="8"/>
      <c r="G185" s="36"/>
      <c r="H185" s="8"/>
      <c r="I185" s="8"/>
    </row>
    <row r="186" spans="1:9">
      <c r="A186" s="8"/>
      <c r="B186" s="8"/>
      <c r="C186" s="8"/>
      <c r="D186" s="83"/>
      <c r="E186" s="83"/>
      <c r="F186" s="8"/>
      <c r="G186" s="36"/>
      <c r="H186" s="8"/>
      <c r="I186" s="8"/>
    </row>
    <row r="187" spans="1:9">
      <c r="A187" s="8"/>
      <c r="B187" s="8"/>
      <c r="C187" s="8"/>
      <c r="D187" s="83"/>
      <c r="E187" s="83"/>
      <c r="F187" s="8"/>
      <c r="G187" s="36"/>
      <c r="H187" s="8"/>
      <c r="I187" s="8"/>
    </row>
    <row r="188" spans="1:9">
      <c r="A188" s="8"/>
      <c r="B188" s="8"/>
      <c r="C188" s="8"/>
      <c r="D188" s="83"/>
      <c r="E188" s="83"/>
      <c r="F188" s="8"/>
      <c r="G188" s="36"/>
      <c r="H188" s="8"/>
      <c r="I188" s="8"/>
    </row>
    <row r="189" spans="1:9">
      <c r="A189" s="8"/>
      <c r="B189" s="8"/>
      <c r="C189" s="8"/>
      <c r="D189" s="83"/>
      <c r="E189" s="83"/>
      <c r="F189" s="8"/>
      <c r="G189" s="36"/>
      <c r="H189" s="8"/>
      <c r="I189" s="8"/>
    </row>
    <row r="190" spans="1:9">
      <c r="A190" s="8"/>
      <c r="B190" s="8"/>
      <c r="C190" s="8"/>
      <c r="D190" s="83"/>
      <c r="E190" s="83"/>
      <c r="F190" s="8"/>
      <c r="G190" s="36"/>
      <c r="H190" s="8"/>
      <c r="I190" s="8"/>
    </row>
    <row r="191" spans="1:9">
      <c r="A191" s="8"/>
      <c r="B191" s="8"/>
      <c r="C191" s="8"/>
      <c r="D191" s="83"/>
      <c r="E191" s="83"/>
      <c r="F191" s="8"/>
      <c r="G191" s="36"/>
      <c r="H191" s="8"/>
      <c r="I191" s="8"/>
    </row>
    <row r="192" spans="1:9">
      <c r="A192" s="8"/>
      <c r="B192" s="8"/>
      <c r="C192" s="8"/>
      <c r="D192" s="83"/>
      <c r="E192" s="83"/>
      <c r="F192" s="8"/>
      <c r="G192" s="36"/>
      <c r="H192" s="8"/>
      <c r="I192" s="8"/>
    </row>
    <row r="193" spans="1:9">
      <c r="A193" s="8"/>
      <c r="B193" s="8"/>
      <c r="C193" s="8"/>
      <c r="D193" s="83"/>
      <c r="E193" s="83"/>
      <c r="F193" s="8"/>
      <c r="G193" s="36"/>
      <c r="H193" s="8"/>
      <c r="I193" s="8"/>
    </row>
    <row r="194" spans="1:9">
      <c r="A194" s="8"/>
      <c r="B194" s="8"/>
      <c r="C194" s="8"/>
      <c r="D194" s="83"/>
      <c r="E194" s="83"/>
      <c r="F194" s="8"/>
      <c r="G194" s="36"/>
      <c r="H194" s="8"/>
      <c r="I194" s="8"/>
    </row>
    <row r="195" spans="1:9">
      <c r="A195" s="8"/>
      <c r="B195" s="8"/>
      <c r="C195" s="8"/>
      <c r="D195" s="83"/>
      <c r="E195" s="83"/>
      <c r="F195" s="8"/>
      <c r="G195" s="36"/>
      <c r="H195" s="8"/>
      <c r="I195" s="8"/>
    </row>
    <row r="196" spans="1:9">
      <c r="A196" s="8"/>
      <c r="B196" s="8"/>
      <c r="C196" s="8"/>
      <c r="D196" s="83"/>
      <c r="E196" s="83"/>
      <c r="F196" s="8"/>
      <c r="G196" s="36"/>
      <c r="H196" s="8"/>
      <c r="I196" s="8"/>
    </row>
    <row r="197" spans="1:9">
      <c r="A197" s="8"/>
      <c r="B197" s="8"/>
      <c r="C197" s="8"/>
      <c r="D197" s="83"/>
      <c r="E197" s="83"/>
      <c r="F197" s="8"/>
      <c r="G197" s="36"/>
      <c r="H197" s="8"/>
      <c r="I197" s="8"/>
    </row>
    <row r="198" spans="1:9">
      <c r="A198" s="8"/>
      <c r="B198" s="8"/>
      <c r="C198" s="8"/>
      <c r="D198" s="83"/>
      <c r="E198" s="83"/>
      <c r="F198" s="8"/>
      <c r="G198" s="36"/>
      <c r="H198" s="8"/>
      <c r="I198" s="8"/>
    </row>
    <row r="199" spans="1:9">
      <c r="A199" s="8"/>
      <c r="B199" s="8"/>
      <c r="C199" s="8"/>
      <c r="D199" s="83"/>
      <c r="E199" s="83"/>
      <c r="F199" s="8"/>
      <c r="G199" s="36"/>
      <c r="H199" s="8"/>
      <c r="I199" s="8"/>
    </row>
    <row r="200" spans="1:9">
      <c r="A200" s="8"/>
      <c r="B200" s="8"/>
      <c r="C200" s="8"/>
      <c r="D200" s="83"/>
      <c r="E200" s="83"/>
      <c r="F200" s="8"/>
      <c r="G200" s="36"/>
      <c r="H200" s="8"/>
      <c r="I200" s="8"/>
    </row>
    <row r="201" spans="1:9">
      <c r="A201" s="8"/>
      <c r="B201" s="8"/>
      <c r="C201" s="8"/>
      <c r="D201" s="83"/>
      <c r="E201" s="83"/>
      <c r="F201" s="8"/>
      <c r="G201" s="36"/>
      <c r="H201" s="8"/>
      <c r="I201" s="8"/>
    </row>
    <row r="202" spans="1:9">
      <c r="A202" s="8"/>
      <c r="B202" s="8"/>
      <c r="C202" s="8"/>
      <c r="D202" s="83"/>
      <c r="E202" s="83"/>
      <c r="F202" s="8"/>
      <c r="G202" s="36"/>
      <c r="H202" s="8"/>
      <c r="I202" s="8"/>
    </row>
    <row r="203" spans="1:9">
      <c r="A203" s="8"/>
      <c r="B203" s="8"/>
      <c r="C203" s="8"/>
      <c r="D203" s="83"/>
      <c r="E203" s="83"/>
      <c r="F203" s="8"/>
      <c r="G203" s="36"/>
      <c r="H203" s="8"/>
      <c r="I203" s="8"/>
    </row>
    <row r="204" spans="1:9">
      <c r="A204" s="8"/>
      <c r="B204" s="8"/>
      <c r="C204" s="8"/>
      <c r="D204" s="83"/>
      <c r="E204" s="83"/>
      <c r="F204" s="8"/>
      <c r="G204" s="36"/>
      <c r="H204" s="8"/>
      <c r="I204" s="8"/>
    </row>
    <row r="205" spans="1:9">
      <c r="A205" s="8"/>
      <c r="B205" s="8"/>
      <c r="C205" s="8"/>
      <c r="D205" s="83"/>
      <c r="E205" s="83"/>
      <c r="F205" s="8"/>
      <c r="G205" s="36"/>
      <c r="H205" s="8"/>
      <c r="I205" s="8"/>
    </row>
    <row r="206" spans="1:9">
      <c r="A206" s="8"/>
      <c r="B206" s="8"/>
      <c r="C206" s="8"/>
      <c r="D206" s="83"/>
      <c r="E206" s="83"/>
      <c r="F206" s="8"/>
      <c r="G206" s="36"/>
      <c r="H206" s="8"/>
      <c r="I206" s="8"/>
    </row>
    <row r="207" spans="1:9">
      <c r="A207" s="8"/>
      <c r="B207" s="8"/>
      <c r="C207" s="8"/>
      <c r="D207" s="83"/>
      <c r="E207" s="83"/>
      <c r="F207" s="8"/>
      <c r="G207" s="36"/>
      <c r="H207" s="8"/>
      <c r="I207" s="8"/>
    </row>
    <row r="208" spans="1:9">
      <c r="A208" s="8"/>
      <c r="B208" s="8"/>
      <c r="C208" s="8"/>
      <c r="D208" s="83"/>
      <c r="E208" s="83"/>
      <c r="F208" s="8"/>
      <c r="G208" s="36"/>
      <c r="H208" s="8"/>
      <c r="I208" s="8"/>
    </row>
    <row r="209" spans="1:9">
      <c r="A209" s="8"/>
      <c r="B209" s="8"/>
      <c r="C209" s="8"/>
      <c r="D209" s="83"/>
      <c r="E209" s="83"/>
      <c r="F209" s="8"/>
      <c r="G209" s="36"/>
      <c r="H209" s="8"/>
      <c r="I209" s="8"/>
    </row>
    <row r="210" spans="1:9">
      <c r="A210" s="8"/>
      <c r="B210" s="8"/>
      <c r="C210" s="8"/>
      <c r="D210" s="83"/>
      <c r="E210" s="83"/>
      <c r="F210" s="8"/>
      <c r="G210" s="36"/>
      <c r="H210" s="8"/>
      <c r="I210" s="8"/>
    </row>
    <row r="211" spans="1:9">
      <c r="A211" s="8"/>
      <c r="B211" s="8"/>
      <c r="C211" s="8"/>
      <c r="D211" s="83"/>
      <c r="E211" s="83"/>
      <c r="F211" s="8"/>
      <c r="G211" s="36"/>
      <c r="H211" s="8"/>
      <c r="I211" s="8"/>
    </row>
    <row r="212" spans="1:9">
      <c r="A212" s="8"/>
      <c r="B212" s="8"/>
      <c r="C212" s="8"/>
      <c r="D212" s="83"/>
      <c r="E212" s="83"/>
      <c r="F212" s="8"/>
      <c r="G212" s="36"/>
      <c r="H212" s="8"/>
      <c r="I212" s="8"/>
    </row>
    <row r="213" spans="1:9">
      <c r="A213" s="8"/>
      <c r="B213" s="8"/>
      <c r="C213" s="8"/>
      <c r="D213" s="83"/>
      <c r="E213" s="83"/>
      <c r="F213" s="8"/>
      <c r="G213" s="36"/>
      <c r="H213" s="8"/>
      <c r="I213" s="8"/>
    </row>
    <row r="214" spans="1:9">
      <c r="A214" s="8"/>
      <c r="B214" s="8"/>
      <c r="C214" s="8"/>
      <c r="D214" s="83"/>
      <c r="E214" s="83"/>
      <c r="F214" s="8"/>
      <c r="G214" s="36"/>
      <c r="H214" s="8"/>
      <c r="I214" s="8"/>
    </row>
    <row r="215" spans="1:9">
      <c r="A215" s="8"/>
      <c r="B215" s="8"/>
      <c r="C215" s="8"/>
      <c r="D215" s="83"/>
      <c r="E215" s="83"/>
      <c r="F215" s="8"/>
      <c r="G215" s="36"/>
      <c r="H215" s="8"/>
      <c r="I215" s="8"/>
    </row>
    <row r="216" spans="1:9">
      <c r="A216" s="8"/>
      <c r="B216" s="8"/>
      <c r="C216" s="8"/>
      <c r="D216" s="83"/>
      <c r="E216" s="83"/>
      <c r="F216" s="8"/>
      <c r="G216" s="36"/>
      <c r="H216" s="8"/>
      <c r="I216" s="8"/>
    </row>
    <row r="217" spans="1:9">
      <c r="A217" s="8"/>
      <c r="B217" s="8"/>
      <c r="C217" s="8"/>
      <c r="D217" s="83"/>
      <c r="E217" s="83"/>
      <c r="F217" s="8"/>
      <c r="G217" s="36"/>
      <c r="H217" s="8"/>
      <c r="I217" s="8"/>
    </row>
    <row r="218" spans="1:9">
      <c r="A218" s="8"/>
      <c r="B218" s="8"/>
      <c r="C218" s="8"/>
      <c r="D218" s="83"/>
      <c r="E218" s="83"/>
      <c r="F218" s="8"/>
      <c r="G218" s="36"/>
      <c r="H218" s="8"/>
      <c r="I218" s="8"/>
    </row>
    <row r="219" spans="1:9">
      <c r="A219" s="8"/>
      <c r="B219" s="8"/>
      <c r="C219" s="8"/>
      <c r="D219" s="83"/>
      <c r="E219" s="83"/>
      <c r="F219" s="8"/>
      <c r="G219" s="36"/>
      <c r="H219" s="8"/>
      <c r="I219" s="8"/>
    </row>
    <row r="220" spans="1:9">
      <c r="A220" s="8"/>
      <c r="B220" s="8"/>
      <c r="C220" s="8"/>
      <c r="D220" s="83"/>
      <c r="E220" s="83"/>
      <c r="F220" s="8"/>
      <c r="G220" s="36"/>
      <c r="H220" s="8"/>
      <c r="I220" s="8"/>
    </row>
    <row r="221" spans="1:9">
      <c r="A221" s="8"/>
      <c r="B221" s="8"/>
      <c r="C221" s="8"/>
      <c r="D221" s="83"/>
      <c r="E221" s="83"/>
      <c r="F221" s="8"/>
      <c r="G221" s="36"/>
      <c r="H221" s="8"/>
      <c r="I221" s="8"/>
    </row>
    <row r="222" spans="1:9">
      <c r="A222" s="8"/>
      <c r="B222" s="8"/>
      <c r="C222" s="8"/>
      <c r="D222" s="83"/>
      <c r="E222" s="83"/>
      <c r="F222" s="8"/>
      <c r="G222" s="36"/>
      <c r="H222" s="8"/>
      <c r="I222" s="8"/>
    </row>
    <row r="223" spans="1:9">
      <c r="A223" s="8"/>
      <c r="B223" s="8"/>
      <c r="C223" s="8"/>
      <c r="D223" s="83"/>
      <c r="E223" s="83"/>
      <c r="F223" s="8"/>
      <c r="G223" s="36"/>
      <c r="H223" s="8"/>
      <c r="I223" s="8"/>
    </row>
    <row r="224" spans="1:9">
      <c r="A224" s="8"/>
      <c r="B224" s="8"/>
      <c r="C224" s="8"/>
      <c r="D224" s="83"/>
      <c r="E224" s="83"/>
      <c r="F224" s="8"/>
      <c r="G224" s="36"/>
      <c r="H224" s="8"/>
      <c r="I224" s="8"/>
    </row>
    <row r="225" spans="1:9">
      <c r="A225" s="8"/>
      <c r="B225" s="8"/>
      <c r="C225" s="8"/>
      <c r="D225" s="83"/>
      <c r="E225" s="83"/>
      <c r="F225" s="8"/>
      <c r="G225" s="36"/>
      <c r="H225" s="8"/>
      <c r="I225" s="8"/>
    </row>
    <row r="226" spans="1:9">
      <c r="A226" s="8"/>
      <c r="B226" s="8"/>
      <c r="C226" s="8"/>
      <c r="D226" s="83"/>
      <c r="E226" s="83"/>
      <c r="F226" s="8"/>
      <c r="G226" s="36"/>
      <c r="H226" s="8"/>
      <c r="I226" s="8"/>
    </row>
    <row r="227" spans="1:9">
      <c r="A227" s="8"/>
      <c r="B227" s="8"/>
      <c r="C227" s="8"/>
      <c r="D227" s="83"/>
      <c r="E227" s="83"/>
      <c r="F227" s="8"/>
      <c r="G227" s="36"/>
      <c r="H227" s="8"/>
      <c r="I227" s="8"/>
    </row>
    <row r="228" spans="1:9">
      <c r="A228" s="8"/>
      <c r="B228" s="8"/>
      <c r="C228" s="8"/>
      <c r="D228" s="83"/>
      <c r="E228" s="83"/>
      <c r="F228" s="8"/>
      <c r="G228" s="36"/>
      <c r="H228" s="8"/>
      <c r="I228" s="8"/>
    </row>
    <row r="229" spans="1:9">
      <c r="A229" s="8"/>
      <c r="B229" s="8"/>
      <c r="C229" s="8"/>
      <c r="D229" s="83"/>
      <c r="E229" s="83"/>
      <c r="F229" s="8"/>
      <c r="G229" s="36"/>
      <c r="H229" s="8"/>
      <c r="I229" s="8"/>
    </row>
    <row r="230" spans="1:9">
      <c r="A230" s="8"/>
      <c r="B230" s="8"/>
      <c r="C230" s="8"/>
      <c r="D230" s="83"/>
      <c r="E230" s="83"/>
      <c r="F230" s="8"/>
      <c r="G230" s="36"/>
      <c r="H230" s="8"/>
      <c r="I230" s="8"/>
    </row>
    <row r="231" spans="1:9">
      <c r="A231" s="8"/>
      <c r="B231" s="8"/>
      <c r="C231" s="8"/>
      <c r="D231" s="83"/>
      <c r="E231" s="83"/>
      <c r="F231" s="8"/>
      <c r="G231" s="36"/>
      <c r="H231" s="8"/>
      <c r="I231" s="8"/>
    </row>
    <row r="232" spans="1:9">
      <c r="A232" s="8"/>
      <c r="B232" s="8"/>
      <c r="C232" s="8"/>
      <c r="D232" s="83"/>
      <c r="E232" s="83"/>
      <c r="F232" s="8"/>
      <c r="G232" s="36"/>
      <c r="H232" s="8"/>
      <c r="I232" s="8"/>
    </row>
    <row r="233" spans="1:9">
      <c r="A233" s="8"/>
      <c r="B233" s="8"/>
      <c r="C233" s="8"/>
      <c r="D233" s="83"/>
      <c r="E233" s="83"/>
      <c r="F233" s="8"/>
      <c r="G233" s="36"/>
      <c r="H233" s="8"/>
      <c r="I233" s="8"/>
    </row>
    <row r="234" spans="1:9">
      <c r="A234" s="8"/>
      <c r="B234" s="8"/>
      <c r="C234" s="8"/>
      <c r="D234" s="83"/>
      <c r="E234" s="83"/>
      <c r="F234" s="8"/>
      <c r="G234" s="36"/>
      <c r="H234" s="8"/>
      <c r="I234" s="8"/>
    </row>
    <row r="235" spans="1:9">
      <c r="A235" s="8"/>
      <c r="B235" s="8"/>
      <c r="C235" s="8"/>
      <c r="D235" s="83"/>
      <c r="E235" s="83"/>
      <c r="F235" s="8"/>
      <c r="G235" s="36"/>
      <c r="H235" s="8"/>
      <c r="I235" s="8"/>
    </row>
    <row r="236" spans="1:9">
      <c r="A236" s="8"/>
      <c r="B236" s="8"/>
      <c r="C236" s="8"/>
      <c r="D236" s="83"/>
      <c r="E236" s="83"/>
      <c r="F236" s="8"/>
      <c r="G236" s="36"/>
      <c r="H236" s="8"/>
      <c r="I236" s="8"/>
    </row>
    <row r="237" spans="1:9">
      <c r="A237" s="8"/>
      <c r="B237" s="8"/>
      <c r="C237" s="8"/>
      <c r="D237" s="83"/>
      <c r="E237" s="83"/>
      <c r="F237" s="8"/>
      <c r="G237" s="36"/>
      <c r="H237" s="8"/>
      <c r="I237" s="8"/>
    </row>
    <row r="238" spans="1:9">
      <c r="A238" s="8"/>
      <c r="B238" s="8"/>
      <c r="C238" s="8"/>
      <c r="D238" s="83"/>
      <c r="E238" s="83"/>
      <c r="F238" s="8"/>
      <c r="G238" s="36"/>
      <c r="H238" s="8"/>
      <c r="I238" s="8"/>
    </row>
    <row r="239" spans="1:9">
      <c r="A239" s="8"/>
      <c r="B239" s="8"/>
      <c r="C239" s="8"/>
      <c r="D239" s="83"/>
      <c r="E239" s="83"/>
      <c r="F239" s="8"/>
      <c r="G239" s="36"/>
      <c r="H239" s="8"/>
      <c r="I239" s="8"/>
    </row>
    <row r="240" spans="1:9">
      <c r="A240" s="8"/>
      <c r="B240" s="8"/>
      <c r="C240" s="8"/>
      <c r="D240" s="83"/>
      <c r="E240" s="83"/>
      <c r="F240" s="8"/>
      <c r="G240" s="36"/>
      <c r="H240" s="8"/>
      <c r="I240" s="8"/>
    </row>
    <row r="241" spans="1:9">
      <c r="A241" s="8"/>
      <c r="B241" s="8"/>
      <c r="C241" s="8"/>
      <c r="D241" s="83"/>
      <c r="E241" s="83"/>
      <c r="F241" s="8"/>
      <c r="G241" s="36"/>
      <c r="H241" s="8"/>
      <c r="I241" s="8"/>
    </row>
    <row r="242" spans="1:9">
      <c r="A242" s="8"/>
      <c r="B242" s="8"/>
      <c r="C242" s="8"/>
      <c r="D242" s="83"/>
      <c r="E242" s="83"/>
      <c r="F242" s="8"/>
      <c r="G242" s="36"/>
      <c r="H242" s="8"/>
      <c r="I242" s="8"/>
    </row>
    <row r="243" spans="1:9">
      <c r="A243" s="8"/>
      <c r="B243" s="8"/>
      <c r="C243" s="8"/>
      <c r="D243" s="83"/>
      <c r="E243" s="83"/>
      <c r="F243" s="8"/>
      <c r="G243" s="36"/>
      <c r="H243" s="8"/>
      <c r="I243" s="8"/>
    </row>
    <row r="244" spans="1:9">
      <c r="A244" s="8"/>
      <c r="B244" s="8"/>
      <c r="C244" s="8"/>
      <c r="D244" s="83"/>
      <c r="E244" s="83"/>
      <c r="F244" s="8"/>
      <c r="G244" s="36"/>
      <c r="H244" s="8"/>
      <c r="I244" s="8"/>
    </row>
    <row r="245" spans="1:9">
      <c r="A245" s="8"/>
      <c r="B245" s="8"/>
      <c r="C245" s="8"/>
      <c r="D245" s="83"/>
      <c r="E245" s="83"/>
      <c r="F245" s="8"/>
      <c r="G245" s="36"/>
      <c r="H245" s="8"/>
      <c r="I245" s="8"/>
    </row>
    <row r="246" spans="1:9">
      <c r="A246" s="8"/>
      <c r="B246" s="8"/>
      <c r="C246" s="8"/>
      <c r="D246" s="83"/>
      <c r="E246" s="83"/>
      <c r="F246" s="8"/>
      <c r="G246" s="36"/>
      <c r="H246" s="8"/>
      <c r="I246" s="8"/>
    </row>
    <row r="247" spans="1:9">
      <c r="A247" s="8"/>
      <c r="B247" s="8"/>
      <c r="C247" s="8"/>
      <c r="D247" s="83"/>
      <c r="E247" s="83"/>
      <c r="F247" s="8"/>
      <c r="G247" s="36"/>
      <c r="H247" s="8"/>
      <c r="I247" s="8"/>
    </row>
    <row r="248" spans="1:9">
      <c r="A248" s="8"/>
      <c r="B248" s="8"/>
      <c r="C248" s="8"/>
      <c r="D248" s="83"/>
      <c r="E248" s="83"/>
      <c r="F248" s="8"/>
      <c r="G248" s="36"/>
      <c r="H248" s="8"/>
      <c r="I248" s="8"/>
    </row>
    <row r="249" spans="1:9">
      <c r="A249" s="8"/>
      <c r="B249" s="8"/>
      <c r="C249" s="8"/>
      <c r="D249" s="83"/>
      <c r="E249" s="83"/>
      <c r="F249" s="8"/>
      <c r="G249" s="36"/>
      <c r="H249" s="8"/>
      <c r="I249" s="8"/>
    </row>
    <row r="250" spans="1:9">
      <c r="A250" s="8"/>
      <c r="B250" s="8"/>
      <c r="C250" s="8"/>
      <c r="D250" s="83"/>
      <c r="E250" s="83"/>
      <c r="F250" s="8"/>
      <c r="G250" s="36"/>
      <c r="H250" s="8"/>
      <c r="I250" s="8"/>
    </row>
    <row r="251" spans="1:9">
      <c r="A251" s="8"/>
      <c r="B251" s="8"/>
      <c r="C251" s="8"/>
      <c r="D251" s="83"/>
      <c r="E251" s="83"/>
      <c r="F251" s="8"/>
      <c r="G251" s="36"/>
      <c r="H251" s="8"/>
      <c r="I251" s="8"/>
    </row>
    <row r="252" spans="1:9">
      <c r="A252" s="8"/>
      <c r="B252" s="8"/>
      <c r="C252" s="8"/>
      <c r="D252" s="83"/>
      <c r="E252" s="83"/>
      <c r="F252" s="8"/>
      <c r="G252" s="36"/>
      <c r="H252" s="8"/>
      <c r="I252" s="8"/>
    </row>
    <row r="253" spans="1:9">
      <c r="A253" s="8"/>
      <c r="B253" s="8"/>
      <c r="C253" s="8"/>
      <c r="D253" s="83"/>
      <c r="E253" s="83"/>
      <c r="F253" s="8"/>
      <c r="G253" s="36"/>
      <c r="H253" s="8"/>
      <c r="I253" s="8"/>
    </row>
    <row r="254" spans="1:9">
      <c r="A254" s="8"/>
      <c r="B254" s="8"/>
      <c r="C254" s="8"/>
      <c r="D254" s="83"/>
      <c r="E254" s="83"/>
      <c r="F254" s="8"/>
      <c r="G254" s="36"/>
      <c r="H254" s="8"/>
      <c r="I254" s="8"/>
    </row>
    <row r="255" spans="1:9">
      <c r="A255" s="8"/>
      <c r="B255" s="8"/>
      <c r="C255" s="8"/>
      <c r="D255" s="83"/>
      <c r="E255" s="83"/>
      <c r="F255" s="8"/>
      <c r="G255" s="36"/>
      <c r="H255" s="8"/>
      <c r="I255" s="8"/>
    </row>
    <row r="256" spans="1:9">
      <c r="A256" s="8"/>
      <c r="B256" s="8"/>
      <c r="C256" s="8"/>
      <c r="D256" s="83"/>
      <c r="E256" s="83"/>
      <c r="F256" s="8"/>
      <c r="G256" s="36"/>
      <c r="H256" s="8"/>
      <c r="I256" s="8"/>
    </row>
    <row r="257" spans="1:9">
      <c r="A257" s="8"/>
      <c r="B257" s="8"/>
      <c r="C257" s="8"/>
      <c r="D257" s="83"/>
      <c r="E257" s="83"/>
      <c r="F257" s="8"/>
      <c r="G257" s="36"/>
      <c r="H257" s="8"/>
      <c r="I257" s="8"/>
    </row>
    <row r="258" spans="1:9">
      <c r="A258" s="8"/>
      <c r="B258" s="8"/>
      <c r="C258" s="8"/>
      <c r="D258" s="83"/>
      <c r="E258" s="83"/>
      <c r="F258" s="8"/>
      <c r="G258" s="36"/>
      <c r="H258" s="8"/>
      <c r="I258" s="8"/>
    </row>
    <row r="259" spans="1:9">
      <c r="A259" s="8"/>
      <c r="B259" s="8"/>
      <c r="C259" s="8"/>
      <c r="D259" s="83"/>
      <c r="E259" s="83"/>
      <c r="F259" s="8"/>
      <c r="G259" s="36"/>
      <c r="H259" s="8"/>
      <c r="I259" s="8"/>
    </row>
    <row r="260" spans="1:9">
      <c r="A260" s="8"/>
      <c r="B260" s="8"/>
      <c r="C260" s="8"/>
      <c r="D260" s="83"/>
      <c r="E260" s="83"/>
      <c r="F260" s="8"/>
      <c r="G260" s="36"/>
      <c r="H260" s="8"/>
      <c r="I260" s="8"/>
    </row>
    <row r="261" spans="1:9">
      <c r="A261" s="8"/>
      <c r="B261" s="8"/>
      <c r="C261" s="8"/>
      <c r="D261" s="83"/>
      <c r="E261" s="83"/>
      <c r="F261" s="8"/>
      <c r="G261" s="36"/>
      <c r="H261" s="8"/>
      <c r="I261" s="8"/>
    </row>
    <row r="262" spans="1:9">
      <c r="A262" s="8"/>
      <c r="B262" s="8"/>
      <c r="C262" s="8"/>
      <c r="D262" s="83"/>
      <c r="E262" s="83"/>
      <c r="F262" s="8"/>
      <c r="G262" s="36"/>
      <c r="H262" s="8"/>
      <c r="I262" s="8"/>
    </row>
    <row r="263" spans="1:9">
      <c r="A263" s="8"/>
      <c r="B263" s="8"/>
      <c r="C263" s="8"/>
      <c r="D263" s="83"/>
      <c r="E263" s="83"/>
      <c r="F263" s="8"/>
      <c r="G263" s="36"/>
      <c r="H263" s="8"/>
      <c r="I263" s="8"/>
    </row>
    <row r="264" spans="1:9">
      <c r="A264" s="8"/>
      <c r="B264" s="8"/>
      <c r="C264" s="8"/>
      <c r="D264" s="83"/>
      <c r="E264" s="83"/>
      <c r="F264" s="8"/>
      <c r="G264" s="36"/>
      <c r="H264" s="8"/>
      <c r="I264" s="8"/>
    </row>
    <row r="265" spans="1:9">
      <c r="A265" s="8"/>
      <c r="B265" s="8"/>
      <c r="C265" s="8"/>
      <c r="D265" s="83"/>
      <c r="E265" s="83"/>
      <c r="F265" s="8"/>
      <c r="G265" s="36"/>
      <c r="H265" s="8"/>
      <c r="I265" s="8"/>
    </row>
    <row r="266" spans="1:9">
      <c r="A266" s="8"/>
      <c r="B266" s="8"/>
      <c r="C266" s="8"/>
      <c r="D266" s="83"/>
      <c r="E266" s="83"/>
      <c r="F266" s="8"/>
      <c r="G266" s="36"/>
      <c r="H266" s="8"/>
      <c r="I266" s="8"/>
    </row>
    <row r="267" spans="1:9">
      <c r="A267" s="8"/>
      <c r="B267" s="8"/>
      <c r="C267" s="8"/>
      <c r="D267" s="83"/>
      <c r="E267" s="83"/>
      <c r="F267" s="8"/>
      <c r="G267" s="36"/>
      <c r="H267" s="8"/>
      <c r="I267" s="8"/>
    </row>
    <row r="268" spans="1:9">
      <c r="A268" s="8"/>
      <c r="B268" s="8"/>
      <c r="C268" s="8"/>
      <c r="D268" s="83"/>
      <c r="E268" s="83"/>
      <c r="F268" s="8"/>
      <c r="G268" s="36"/>
      <c r="H268" s="8"/>
      <c r="I268" s="8"/>
    </row>
    <row r="269" spans="1:9">
      <c r="A269" s="8"/>
      <c r="B269" s="8"/>
      <c r="C269" s="8"/>
      <c r="D269" s="83"/>
      <c r="E269" s="83"/>
      <c r="F269" s="8"/>
      <c r="G269" s="36"/>
      <c r="H269" s="8"/>
      <c r="I269" s="8"/>
    </row>
    <row r="270" spans="1:9">
      <c r="A270" s="8"/>
      <c r="B270" s="8"/>
      <c r="C270" s="8"/>
      <c r="D270" s="83"/>
      <c r="E270" s="83"/>
      <c r="F270" s="8"/>
      <c r="G270" s="36"/>
      <c r="H270" s="8"/>
      <c r="I270" s="8"/>
    </row>
    <row r="271" spans="1:9">
      <c r="A271" s="8"/>
      <c r="B271" s="8"/>
      <c r="C271" s="8"/>
      <c r="D271" s="83"/>
      <c r="E271" s="83"/>
      <c r="F271" s="8"/>
      <c r="G271" s="36"/>
      <c r="H271" s="8"/>
      <c r="I271" s="8"/>
    </row>
    <row r="272" spans="1:9">
      <c r="A272" s="8"/>
      <c r="B272" s="8"/>
      <c r="C272" s="8"/>
      <c r="D272" s="83"/>
      <c r="E272" s="83"/>
      <c r="F272" s="8"/>
      <c r="G272" s="36"/>
      <c r="H272" s="8"/>
      <c r="I272" s="8"/>
    </row>
    <row r="273" spans="1:9">
      <c r="A273" s="8"/>
      <c r="B273" s="8"/>
      <c r="C273" s="8"/>
      <c r="D273" s="83"/>
      <c r="E273" s="83"/>
      <c r="F273" s="8"/>
      <c r="G273" s="36"/>
      <c r="H273" s="8"/>
      <c r="I273" s="8"/>
    </row>
    <row r="274" spans="1:9">
      <c r="A274" s="8"/>
      <c r="B274" s="8"/>
      <c r="C274" s="8"/>
      <c r="D274" s="83"/>
      <c r="E274" s="83"/>
      <c r="F274" s="8"/>
      <c r="G274" s="36"/>
      <c r="H274" s="8"/>
      <c r="I274" s="8"/>
    </row>
    <row r="275" spans="1:9">
      <c r="A275" s="8"/>
      <c r="B275" s="8"/>
      <c r="C275" s="8"/>
      <c r="D275" s="83"/>
      <c r="E275" s="83"/>
      <c r="F275" s="8"/>
      <c r="G275" s="36"/>
      <c r="H275" s="8"/>
      <c r="I275" s="8"/>
    </row>
    <row r="276" spans="1:9">
      <c r="A276" s="8"/>
      <c r="B276" s="8"/>
      <c r="C276" s="8"/>
      <c r="D276" s="83"/>
      <c r="E276" s="83"/>
      <c r="F276" s="8"/>
      <c r="G276" s="36"/>
      <c r="H276" s="8"/>
      <c r="I276" s="8"/>
    </row>
    <row r="277" spans="1:9">
      <c r="A277" s="8"/>
      <c r="B277" s="8"/>
      <c r="C277" s="8"/>
      <c r="D277" s="83"/>
      <c r="E277" s="83"/>
      <c r="F277" s="8"/>
      <c r="G277" s="36"/>
      <c r="H277" s="8"/>
      <c r="I277" s="8"/>
    </row>
    <row r="278" spans="1:9">
      <c r="A278" s="8"/>
      <c r="B278" s="8"/>
      <c r="C278" s="8"/>
      <c r="D278" s="83"/>
      <c r="E278" s="83"/>
      <c r="F278" s="8"/>
      <c r="G278" s="36"/>
      <c r="H278" s="8"/>
      <c r="I278" s="8"/>
    </row>
    <row r="279" spans="1:9">
      <c r="A279" s="8"/>
      <c r="B279" s="8"/>
      <c r="C279" s="8"/>
      <c r="D279" s="83"/>
      <c r="E279" s="83"/>
      <c r="F279" s="8"/>
      <c r="G279" s="36"/>
      <c r="H279" s="8"/>
      <c r="I279" s="8"/>
    </row>
    <row r="280" spans="1:9">
      <c r="A280" s="8"/>
      <c r="B280" s="8"/>
      <c r="C280" s="8"/>
      <c r="D280" s="83"/>
      <c r="E280" s="83"/>
      <c r="F280" s="8"/>
      <c r="G280" s="36"/>
      <c r="H280" s="8"/>
      <c r="I280" s="8"/>
    </row>
    <row r="281" spans="1:9">
      <c r="A281" s="8"/>
      <c r="B281" s="8"/>
      <c r="C281" s="8"/>
      <c r="D281" s="83"/>
      <c r="E281" s="83"/>
      <c r="F281" s="8"/>
      <c r="G281" s="36"/>
      <c r="H281" s="8"/>
      <c r="I281" s="8"/>
    </row>
    <row r="282" spans="1:9">
      <c r="A282" s="8"/>
      <c r="B282" s="8"/>
      <c r="C282" s="8"/>
      <c r="D282" s="83"/>
      <c r="E282" s="83"/>
      <c r="F282" s="8"/>
      <c r="G282" s="36"/>
      <c r="H282" s="8"/>
      <c r="I282" s="8"/>
    </row>
    <row r="283" spans="1:9">
      <c r="A283" s="8"/>
      <c r="B283" s="8"/>
      <c r="C283" s="8"/>
      <c r="D283" s="83"/>
      <c r="E283" s="83"/>
      <c r="F283" s="8"/>
      <c r="G283" s="36"/>
      <c r="H283" s="8"/>
      <c r="I283" s="8"/>
    </row>
    <row r="284" spans="1:9">
      <c r="A284" s="8"/>
      <c r="B284" s="8"/>
      <c r="C284" s="8"/>
      <c r="D284" s="83"/>
      <c r="E284" s="83"/>
      <c r="F284" s="8"/>
      <c r="G284" s="36"/>
      <c r="H284" s="8"/>
      <c r="I284" s="8"/>
    </row>
    <row r="285" spans="1:9">
      <c r="A285" s="8"/>
      <c r="B285" s="8"/>
      <c r="C285" s="8"/>
      <c r="D285" s="83"/>
      <c r="E285" s="83"/>
      <c r="F285" s="8"/>
      <c r="G285" s="36"/>
      <c r="H285" s="8"/>
      <c r="I285" s="8"/>
    </row>
    <row r="286" spans="1:9">
      <c r="A286" s="8"/>
      <c r="B286" s="8"/>
      <c r="C286" s="8"/>
      <c r="D286" s="83"/>
      <c r="E286" s="83"/>
      <c r="F286" s="8"/>
      <c r="G286" s="36"/>
      <c r="H286" s="8"/>
      <c r="I286" s="8"/>
    </row>
    <row r="287" spans="1:9">
      <c r="A287" s="8"/>
      <c r="B287" s="8"/>
      <c r="C287" s="8"/>
      <c r="D287" s="83"/>
      <c r="E287" s="83"/>
      <c r="F287" s="8"/>
      <c r="G287" s="36"/>
      <c r="H287" s="8"/>
      <c r="I287" s="8"/>
    </row>
    <row r="288" spans="1:9">
      <c r="A288" s="8"/>
      <c r="B288" s="8"/>
      <c r="C288" s="8"/>
      <c r="D288" s="83"/>
      <c r="E288" s="83"/>
      <c r="F288" s="8"/>
      <c r="G288" s="36"/>
      <c r="H288" s="8"/>
      <c r="I288" s="8"/>
    </row>
    <row r="289" spans="1:9">
      <c r="A289" s="8"/>
      <c r="B289" s="8"/>
      <c r="C289" s="8"/>
      <c r="D289" s="83"/>
      <c r="E289" s="83"/>
      <c r="F289" s="8"/>
      <c r="G289" s="36"/>
      <c r="H289" s="8"/>
      <c r="I289" s="8"/>
    </row>
    <row r="290" spans="1:9">
      <c r="A290" s="8"/>
      <c r="B290" s="8"/>
      <c r="C290" s="8"/>
      <c r="D290" s="83"/>
      <c r="E290" s="83"/>
      <c r="F290" s="8"/>
      <c r="G290" s="36"/>
      <c r="H290" s="8"/>
      <c r="I290" s="8"/>
    </row>
    <row r="291" spans="1:9">
      <c r="A291" s="8"/>
      <c r="B291" s="8"/>
      <c r="C291" s="8"/>
      <c r="D291" s="83"/>
      <c r="E291" s="83"/>
      <c r="F291" s="8"/>
      <c r="G291" s="36"/>
      <c r="H291" s="8"/>
      <c r="I291" s="8"/>
    </row>
    <row r="292" spans="1:9">
      <c r="A292" s="8"/>
      <c r="B292" s="8"/>
      <c r="C292" s="8"/>
      <c r="D292" s="83"/>
      <c r="E292" s="83"/>
      <c r="F292" s="8"/>
      <c r="G292" s="36"/>
      <c r="H292" s="8"/>
      <c r="I292" s="8"/>
    </row>
    <row r="293" spans="1:9">
      <c r="A293" s="8"/>
      <c r="B293" s="8"/>
      <c r="C293" s="8"/>
      <c r="D293" s="83"/>
      <c r="E293" s="83"/>
      <c r="F293" s="8"/>
      <c r="G293" s="36"/>
      <c r="H293" s="8"/>
      <c r="I293" s="8"/>
    </row>
    <row r="294" spans="1:9">
      <c r="A294" s="8"/>
      <c r="B294" s="8"/>
      <c r="C294" s="8"/>
      <c r="D294" s="83"/>
      <c r="E294" s="83"/>
      <c r="F294" s="8"/>
      <c r="G294" s="36"/>
      <c r="H294" s="8"/>
      <c r="I294" s="8"/>
    </row>
    <row r="295" spans="1:9">
      <c r="A295" s="8"/>
      <c r="B295" s="8"/>
      <c r="C295" s="8"/>
      <c r="D295" s="83"/>
      <c r="E295" s="83"/>
      <c r="F295" s="8"/>
      <c r="G295" s="36"/>
      <c r="H295" s="8"/>
      <c r="I295" s="8"/>
    </row>
    <row r="296" spans="1:9">
      <c r="A296" s="8"/>
      <c r="B296" s="8"/>
      <c r="C296" s="8"/>
      <c r="D296" s="83"/>
      <c r="E296" s="83"/>
      <c r="F296" s="8"/>
      <c r="G296" s="36"/>
      <c r="H296" s="8"/>
      <c r="I296" s="8"/>
    </row>
    <row r="297" spans="1:9">
      <c r="A297" s="8"/>
      <c r="B297" s="8"/>
      <c r="C297" s="8"/>
      <c r="D297" s="83"/>
      <c r="E297" s="83"/>
      <c r="F297" s="8"/>
      <c r="G297" s="36"/>
      <c r="H297" s="8"/>
      <c r="I297" s="8"/>
    </row>
    <row r="298" spans="1:9">
      <c r="A298" s="8"/>
      <c r="B298" s="8"/>
      <c r="C298" s="8"/>
      <c r="D298" s="83"/>
      <c r="E298" s="83"/>
      <c r="F298" s="8"/>
      <c r="G298" s="36"/>
      <c r="H298" s="8"/>
      <c r="I298" s="8"/>
    </row>
    <row r="299" spans="1:9">
      <c r="A299" s="8"/>
      <c r="B299" s="8"/>
      <c r="C299" s="8"/>
      <c r="D299" s="83"/>
      <c r="E299" s="83"/>
      <c r="F299" s="8"/>
      <c r="G299" s="36"/>
      <c r="H299" s="8"/>
      <c r="I299" s="8"/>
    </row>
    <row r="300" spans="1:9">
      <c r="A300" s="8"/>
      <c r="B300" s="8"/>
      <c r="C300" s="8"/>
      <c r="D300" s="83"/>
      <c r="E300" s="83"/>
      <c r="F300" s="8"/>
      <c r="G300" s="36"/>
      <c r="H300" s="8"/>
      <c r="I300" s="8"/>
    </row>
    <row r="301" spans="1:9">
      <c r="A301" s="8"/>
      <c r="B301" s="8"/>
      <c r="C301" s="8"/>
      <c r="D301" s="83"/>
      <c r="E301" s="83"/>
      <c r="F301" s="8"/>
      <c r="G301" s="36"/>
      <c r="H301" s="8"/>
      <c r="I301" s="8"/>
    </row>
    <row r="302" spans="1:9">
      <c r="A302" s="8"/>
      <c r="B302" s="8"/>
      <c r="C302" s="8"/>
      <c r="D302" s="83"/>
      <c r="E302" s="83"/>
      <c r="F302" s="8"/>
      <c r="G302" s="36"/>
      <c r="H302" s="8"/>
      <c r="I302" s="8"/>
    </row>
    <row r="303" spans="1:9">
      <c r="A303" s="8"/>
      <c r="B303" s="8"/>
      <c r="C303" s="8"/>
      <c r="D303" s="83"/>
      <c r="E303" s="83"/>
      <c r="F303" s="8"/>
      <c r="G303" s="36"/>
      <c r="H303" s="8"/>
      <c r="I303" s="8"/>
    </row>
    <row r="304" spans="1:9">
      <c r="A304" s="8"/>
      <c r="B304" s="8"/>
      <c r="C304" s="8"/>
      <c r="D304" s="83"/>
      <c r="E304" s="83"/>
      <c r="F304" s="8"/>
      <c r="G304" s="36"/>
      <c r="H304" s="8"/>
      <c r="I304" s="8"/>
    </row>
    <row r="305" spans="1:9">
      <c r="A305" s="8"/>
      <c r="B305" s="8"/>
      <c r="C305" s="8"/>
      <c r="D305" s="83"/>
      <c r="E305" s="83"/>
      <c r="F305" s="8"/>
      <c r="G305" s="36"/>
      <c r="H305" s="8"/>
      <c r="I305" s="8"/>
    </row>
    <row r="306" spans="1:9">
      <c r="A306" s="8"/>
      <c r="B306" s="8"/>
      <c r="C306" s="8"/>
      <c r="D306" s="83"/>
      <c r="E306" s="83"/>
      <c r="F306" s="8"/>
      <c r="G306" s="36"/>
      <c r="H306" s="8"/>
      <c r="I306" s="8"/>
    </row>
    <row r="307" spans="1:9">
      <c r="A307" s="8"/>
      <c r="B307" s="8"/>
      <c r="C307" s="8"/>
      <c r="D307" s="83"/>
      <c r="E307" s="83"/>
      <c r="F307" s="8"/>
      <c r="G307" s="36"/>
      <c r="H307" s="8"/>
      <c r="I307" s="8"/>
    </row>
    <row r="308" spans="1:9">
      <c r="A308" s="8"/>
      <c r="B308" s="8"/>
      <c r="C308" s="8"/>
      <c r="D308" s="83"/>
      <c r="E308" s="83"/>
      <c r="F308" s="8"/>
      <c r="G308" s="36"/>
      <c r="H308" s="8"/>
      <c r="I308" s="8"/>
    </row>
    <row r="309" spans="1:9">
      <c r="A309" s="8"/>
      <c r="B309" s="8"/>
      <c r="C309" s="8"/>
      <c r="D309" s="83"/>
      <c r="E309" s="83"/>
      <c r="F309" s="8"/>
      <c r="G309" s="36"/>
      <c r="H309" s="8"/>
      <c r="I309" s="8"/>
    </row>
    <row r="310" spans="1:9">
      <c r="A310" s="8"/>
      <c r="B310" s="8"/>
      <c r="C310" s="8"/>
      <c r="D310" s="83"/>
      <c r="E310" s="83"/>
      <c r="F310" s="8"/>
      <c r="G310" s="36"/>
      <c r="H310" s="8"/>
      <c r="I310" s="8"/>
    </row>
    <row r="311" spans="1:9">
      <c r="A311" s="8"/>
      <c r="B311" s="8"/>
      <c r="C311" s="8"/>
      <c r="D311" s="83"/>
      <c r="E311" s="83"/>
      <c r="F311" s="8"/>
      <c r="G311" s="36"/>
      <c r="H311" s="8"/>
      <c r="I311" s="8"/>
    </row>
    <row r="312" spans="1:9">
      <c r="A312" s="8"/>
      <c r="B312" s="8"/>
      <c r="C312" s="8"/>
      <c r="D312" s="83"/>
      <c r="E312" s="83"/>
      <c r="F312" s="8"/>
      <c r="G312" s="36"/>
      <c r="H312" s="8"/>
      <c r="I312" s="8"/>
    </row>
  </sheetData>
  <mergeCells count="30">
    <mergeCell ref="B109:C109"/>
    <mergeCell ref="C17:D17"/>
    <mergeCell ref="C18:D18"/>
    <mergeCell ref="C19:D19"/>
    <mergeCell ref="C39:D39"/>
    <mergeCell ref="C38:D38"/>
    <mergeCell ref="C65:D65"/>
    <mergeCell ref="C66:D66"/>
    <mergeCell ref="C80:D80"/>
    <mergeCell ref="C81:D81"/>
    <mergeCell ref="C91:D91"/>
    <mergeCell ref="C92:D92"/>
    <mergeCell ref="C103:D103"/>
    <mergeCell ref="A105:H105"/>
    <mergeCell ref="A13:D13"/>
    <mergeCell ref="H15:H16"/>
    <mergeCell ref="I15:I16"/>
    <mergeCell ref="A1:I1"/>
    <mergeCell ref="A3:I3"/>
    <mergeCell ref="A4:I4"/>
    <mergeCell ref="C6:I6"/>
    <mergeCell ref="C7:I7"/>
    <mergeCell ref="C8:I8"/>
    <mergeCell ref="C9:I9"/>
    <mergeCell ref="E15:E16"/>
    <mergeCell ref="A15:A16"/>
    <mergeCell ref="B15:B16"/>
    <mergeCell ref="F15:F16"/>
    <mergeCell ref="G15:G16"/>
    <mergeCell ref="C15:D16"/>
  </mergeCells>
  <printOptions horizontalCentered="1"/>
  <pageMargins left="1.1811023622047245" right="0.59055118110236227" top="0.78740157480314965" bottom="0.78740157480314965" header="0.31496062992125984" footer="0.39370078740157483"/>
  <pageSetup paperSize="9" scale="55" fitToHeight="0" orientation="portrait" blackAndWhite="1" r:id="rId1"/>
  <headerFooter>
    <oddFooter>&amp;R&amp;"Times New Roman,Regular"&amp;10&amp;P. lpp. no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D217"/>
  <sheetViews>
    <sheetView showZeros="0" topLeftCell="A16" zoomScaleNormal="100" workbookViewId="0">
      <selection activeCell="H39" sqref="H39"/>
    </sheetView>
  </sheetViews>
  <sheetFormatPr defaultColWidth="9.140625" defaultRowHeight="15" outlineLevelCol="1"/>
  <cols>
    <col min="1" max="1" width="16" style="3" customWidth="1"/>
    <col min="2" max="2" width="47.7109375" style="3" customWidth="1"/>
    <col min="3" max="3" width="7.7109375" style="3" hidden="1" customWidth="1" outlineLevel="1"/>
    <col min="4" max="4" width="20.7109375" style="3" customWidth="1" collapsed="1"/>
    <col min="5" max="16384" width="9.140625" style="3"/>
  </cols>
  <sheetData>
    <row r="1" spans="1:4">
      <c r="D1" s="4" t="s">
        <v>19</v>
      </c>
    </row>
    <row r="2" spans="1:4">
      <c r="D2" s="4"/>
    </row>
    <row r="3" spans="1:4">
      <c r="D3" s="5" t="s">
        <v>60</v>
      </c>
    </row>
    <row r="4" spans="1:4">
      <c r="D4" s="6" t="s">
        <v>20</v>
      </c>
    </row>
    <row r="5" spans="1:4">
      <c r="D5" s="7"/>
    </row>
    <row r="7" spans="1:4">
      <c r="D7" s="4" t="s">
        <v>21</v>
      </c>
    </row>
    <row r="8" spans="1:4">
      <c r="D8" s="4"/>
    </row>
    <row r="9" spans="1:4">
      <c r="D9" s="4" t="s">
        <v>121</v>
      </c>
    </row>
    <row r="10" spans="1:4">
      <c r="D10" s="4"/>
    </row>
    <row r="12" spans="1:4" ht="20.25">
      <c r="A12" s="561" t="s">
        <v>699</v>
      </c>
      <c r="B12" s="561"/>
      <c r="C12" s="561"/>
      <c r="D12" s="561"/>
    </row>
    <row r="14" spans="1:4">
      <c r="A14" s="8"/>
      <c r="B14" s="8"/>
      <c r="C14" s="8"/>
      <c r="D14" s="8"/>
    </row>
    <row r="15" spans="1:4">
      <c r="A15" s="8"/>
      <c r="B15" s="8"/>
      <c r="C15" s="8"/>
      <c r="D15" s="8"/>
    </row>
    <row r="16" spans="1:4">
      <c r="A16" s="8" t="s">
        <v>1</v>
      </c>
      <c r="B16" s="562" t="str">
        <f>KOPS3!C12</f>
        <v>Jauna skolas ēka Ādažos III.kārta</v>
      </c>
      <c r="C16" s="562"/>
      <c r="D16" s="562"/>
    </row>
    <row r="17" spans="1:4">
      <c r="A17" s="8" t="s">
        <v>704</v>
      </c>
      <c r="B17" s="562" t="str">
        <f>KOPS3!C14</f>
        <v>Attekas iela 16, Ādaži, Ādažu novads</v>
      </c>
      <c r="C17" s="562"/>
      <c r="D17" s="562"/>
    </row>
    <row r="18" spans="1:4">
      <c r="A18" s="8" t="s">
        <v>4</v>
      </c>
      <c r="B18" s="562" t="str">
        <f>KOPS3!C15</f>
        <v>16-26</v>
      </c>
      <c r="C18" s="562"/>
      <c r="D18" s="562"/>
    </row>
    <row r="19" spans="1:4">
      <c r="A19" s="8"/>
      <c r="B19" s="8"/>
      <c r="C19" s="8"/>
      <c r="D19" s="8"/>
    </row>
    <row r="20" spans="1:4">
      <c r="A20" s="8"/>
      <c r="B20" s="8"/>
      <c r="C20" s="8"/>
      <c r="D20" s="8"/>
    </row>
    <row r="21" spans="1:4">
      <c r="A21" s="8"/>
      <c r="B21" s="8"/>
      <c r="C21" s="8"/>
      <c r="D21" s="495" t="str">
        <f>KOPS3!F21</f>
        <v>Tāme sastādīta 2017.gada 29. septembrī</v>
      </c>
    </row>
    <row r="23" spans="1:4" ht="25.5">
      <c r="A23" s="10" t="s">
        <v>5</v>
      </c>
      <c r="B23" s="10" t="s">
        <v>22</v>
      </c>
      <c r="C23" s="11"/>
      <c r="D23" s="11" t="s">
        <v>23</v>
      </c>
    </row>
    <row r="24" spans="1:4" ht="15.75" thickBot="1">
      <c r="A24" s="12"/>
      <c r="B24" s="13"/>
      <c r="C24" s="13"/>
      <c r="D24" s="14"/>
    </row>
    <row r="25" spans="1:4" ht="15.75" thickTop="1">
      <c r="A25" s="15">
        <f>1</f>
        <v>1</v>
      </c>
      <c r="B25" s="16" t="str">
        <f>KOPS3!C13</f>
        <v xml:space="preserve">Jauna skolas ēka Ādažos </v>
      </c>
      <c r="C25" s="17" t="s">
        <v>700</v>
      </c>
      <c r="D25" s="18">
        <f>KOPS3!E55</f>
        <v>0</v>
      </c>
    </row>
    <row r="26" spans="1:4">
      <c r="A26" s="15"/>
      <c r="B26" s="16"/>
      <c r="C26" s="17"/>
      <c r="D26" s="18"/>
    </row>
    <row r="27" spans="1:4" ht="15.75" thickBot="1">
      <c r="A27" s="15"/>
      <c r="B27" s="16"/>
      <c r="C27" s="17"/>
      <c r="D27" s="18"/>
    </row>
    <row r="28" spans="1:4" ht="15.75" hidden="1" thickBot="1">
      <c r="A28" s="15">
        <f>A27+1</f>
        <v>1</v>
      </c>
      <c r="B28" s="16"/>
      <c r="C28" s="17"/>
      <c r="D28" s="18"/>
    </row>
    <row r="29" spans="1:4" ht="15.75" hidden="1" thickBot="1">
      <c r="A29" s="15">
        <f>A28+1</f>
        <v>2</v>
      </c>
      <c r="B29" s="16"/>
      <c r="C29" s="17"/>
      <c r="D29" s="18"/>
    </row>
    <row r="30" spans="1:4" ht="15.75" thickTop="1">
      <c r="A30" s="19"/>
      <c r="B30" s="20"/>
      <c r="C30" s="20"/>
      <c r="D30" s="21"/>
    </row>
    <row r="31" spans="1:4">
      <c r="A31" s="555" t="s">
        <v>9</v>
      </c>
      <c r="B31" s="556"/>
      <c r="C31" s="22"/>
      <c r="D31" s="23">
        <f>SUM(D25:D30)</f>
        <v>0</v>
      </c>
    </row>
    <row r="32" spans="1:4">
      <c r="A32" s="8"/>
      <c r="B32" s="8"/>
      <c r="C32" s="8"/>
      <c r="D32" s="8"/>
    </row>
    <row r="33" spans="1:4">
      <c r="A33" s="563" t="s">
        <v>778</v>
      </c>
      <c r="B33" s="564"/>
      <c r="C33" s="24">
        <v>0.21</v>
      </c>
      <c r="D33" s="18">
        <f>ROUND(D31*C33,2)</f>
        <v>0</v>
      </c>
    </row>
    <row r="34" spans="1:4">
      <c r="A34" s="31"/>
      <c r="B34" s="31"/>
      <c r="C34" s="31"/>
      <c r="D34" s="30"/>
    </row>
    <row r="35" spans="1:4">
      <c r="A35" s="8"/>
      <c r="B35" s="8"/>
      <c r="C35" s="8"/>
      <c r="D35" s="8"/>
    </row>
    <row r="36" spans="1:4">
      <c r="A36" s="8" t="s">
        <v>10</v>
      </c>
      <c r="B36" s="32" t="str">
        <f>KOPS3!$F$63</f>
        <v>_________________ Aleksejs Providenko /29.09.2017./</v>
      </c>
      <c r="C36" s="32"/>
    </row>
    <row r="37" spans="1:4">
      <c r="A37" s="8"/>
      <c r="B37" s="33" t="s">
        <v>13</v>
      </c>
      <c r="C37" s="33"/>
      <c r="D37" s="8"/>
    </row>
    <row r="38" spans="1:4">
      <c r="A38" s="8"/>
      <c r="B38" s="7"/>
      <c r="C38" s="7"/>
      <c r="D38" s="8"/>
    </row>
    <row r="39" spans="1:4">
      <c r="A39" s="8" t="s">
        <v>12</v>
      </c>
      <c r="B39" s="32" t="str">
        <f>KOPS3!$F$65</f>
        <v>5-00770</v>
      </c>
      <c r="C39" s="32"/>
      <c r="D39" s="8"/>
    </row>
    <row r="40" spans="1:4">
      <c r="A40" s="8"/>
      <c r="B40" s="8"/>
      <c r="C40" s="8"/>
      <c r="D40" s="8"/>
    </row>
    <row r="41" spans="1:4">
      <c r="A41" s="8"/>
      <c r="B41" s="8"/>
      <c r="C41" s="8"/>
      <c r="D41" s="8"/>
    </row>
    <row r="42" spans="1:4">
      <c r="A42" s="8"/>
      <c r="B42" s="8"/>
      <c r="C42" s="8"/>
      <c r="D42" s="8"/>
    </row>
    <row r="43" spans="1:4">
      <c r="A43" s="8"/>
      <c r="B43" s="8"/>
      <c r="C43" s="8"/>
      <c r="D43" s="8"/>
    </row>
    <row r="44" spans="1:4">
      <c r="A44" s="8"/>
      <c r="B44" s="8"/>
      <c r="C44" s="8"/>
      <c r="D44" s="8"/>
    </row>
    <row r="45" spans="1:4">
      <c r="A45" s="8"/>
      <c r="B45" s="8"/>
      <c r="C45" s="8"/>
      <c r="D45" s="8"/>
    </row>
    <row r="46" spans="1:4">
      <c r="A46" s="8"/>
      <c r="B46" s="8"/>
      <c r="C46" s="8"/>
      <c r="D46" s="8"/>
    </row>
    <row r="47" spans="1:4">
      <c r="A47" s="8"/>
      <c r="B47" s="8"/>
      <c r="C47" s="8"/>
      <c r="D47" s="8"/>
    </row>
    <row r="48" spans="1:4">
      <c r="A48" s="8"/>
      <c r="B48" s="8"/>
      <c r="C48" s="8"/>
      <c r="D48" s="8"/>
    </row>
    <row r="49" spans="1:4">
      <c r="A49" s="8"/>
      <c r="B49" s="8"/>
      <c r="C49" s="8"/>
      <c r="D49" s="8"/>
    </row>
    <row r="50" spans="1:4">
      <c r="A50" s="8"/>
      <c r="B50" s="8"/>
      <c r="C50" s="8"/>
      <c r="D50" s="8"/>
    </row>
    <row r="51" spans="1:4">
      <c r="A51" s="8"/>
      <c r="B51" s="8"/>
      <c r="C51" s="8"/>
      <c r="D51" s="8"/>
    </row>
    <row r="52" spans="1:4">
      <c r="A52" s="8"/>
      <c r="B52" s="8"/>
      <c r="C52" s="8"/>
      <c r="D52" s="8"/>
    </row>
    <row r="53" spans="1:4">
      <c r="A53" s="8"/>
      <c r="B53" s="8"/>
      <c r="C53" s="8"/>
      <c r="D53" s="8"/>
    </row>
    <row r="54" spans="1:4">
      <c r="A54" s="8"/>
      <c r="B54" s="8"/>
      <c r="C54" s="8"/>
      <c r="D54" s="8"/>
    </row>
    <row r="55" spans="1:4">
      <c r="A55" s="8"/>
      <c r="B55" s="8"/>
      <c r="C55" s="8"/>
      <c r="D55" s="8"/>
    </row>
    <row r="56" spans="1:4">
      <c r="A56" s="8"/>
      <c r="B56" s="8"/>
      <c r="C56" s="8"/>
      <c r="D56" s="8"/>
    </row>
    <row r="57" spans="1:4">
      <c r="A57" s="8"/>
      <c r="B57" s="8"/>
      <c r="C57" s="8"/>
      <c r="D57" s="8"/>
    </row>
    <row r="58" spans="1:4">
      <c r="A58" s="8"/>
      <c r="B58" s="8"/>
      <c r="C58" s="8"/>
      <c r="D58" s="8"/>
    </row>
    <row r="59" spans="1:4">
      <c r="A59" s="8"/>
      <c r="B59" s="8"/>
      <c r="C59" s="8"/>
      <c r="D59" s="8"/>
    </row>
    <row r="60" spans="1:4">
      <c r="A60" s="8"/>
      <c r="B60" s="8"/>
      <c r="C60" s="8"/>
      <c r="D60" s="8"/>
    </row>
    <row r="61" spans="1:4">
      <c r="A61" s="8"/>
      <c r="B61" s="8"/>
      <c r="C61" s="8"/>
      <c r="D61" s="8"/>
    </row>
    <row r="62" spans="1:4">
      <c r="A62" s="8"/>
      <c r="B62" s="8"/>
      <c r="C62" s="8"/>
      <c r="D62" s="8"/>
    </row>
    <row r="63" spans="1:4">
      <c r="A63" s="8"/>
      <c r="B63" s="8"/>
      <c r="C63" s="8"/>
      <c r="D63" s="8"/>
    </row>
    <row r="64" spans="1:4">
      <c r="A64" s="8"/>
      <c r="B64" s="8"/>
      <c r="C64" s="8"/>
      <c r="D64" s="8"/>
    </row>
    <row r="65" spans="1:4">
      <c r="A65" s="8"/>
      <c r="B65" s="8"/>
      <c r="C65" s="8"/>
      <c r="D65" s="8"/>
    </row>
    <row r="66" spans="1:4">
      <c r="A66" s="8"/>
      <c r="B66" s="8"/>
      <c r="C66" s="8"/>
      <c r="D66" s="8"/>
    </row>
    <row r="67" spans="1:4">
      <c r="A67" s="8"/>
      <c r="B67" s="8"/>
      <c r="C67" s="8"/>
      <c r="D67" s="8"/>
    </row>
    <row r="68" spans="1:4">
      <c r="A68" s="8"/>
      <c r="B68" s="8"/>
      <c r="C68" s="8"/>
      <c r="D68" s="8"/>
    </row>
    <row r="69" spans="1:4">
      <c r="A69" s="8"/>
      <c r="B69" s="8"/>
      <c r="C69" s="8"/>
      <c r="D69" s="8"/>
    </row>
    <row r="70" spans="1:4">
      <c r="A70" s="8"/>
      <c r="B70" s="8"/>
      <c r="C70" s="8"/>
      <c r="D70" s="8"/>
    </row>
    <row r="71" spans="1:4">
      <c r="A71" s="8"/>
      <c r="B71" s="8"/>
      <c r="C71" s="8"/>
      <c r="D71" s="8"/>
    </row>
    <row r="72" spans="1:4">
      <c r="A72" s="8"/>
      <c r="B72" s="8"/>
      <c r="C72" s="8"/>
      <c r="D72" s="8"/>
    </row>
    <row r="73" spans="1:4">
      <c r="A73" s="8"/>
      <c r="B73" s="8"/>
      <c r="C73" s="8"/>
      <c r="D73" s="8"/>
    </row>
    <row r="74" spans="1:4">
      <c r="A74" s="8"/>
      <c r="B74" s="8"/>
      <c r="C74" s="8"/>
      <c r="D74" s="8"/>
    </row>
    <row r="75" spans="1:4">
      <c r="A75" s="8"/>
      <c r="B75" s="8"/>
      <c r="C75" s="8"/>
      <c r="D75" s="8"/>
    </row>
    <row r="76" spans="1:4">
      <c r="A76" s="8"/>
      <c r="B76" s="8"/>
      <c r="C76" s="8"/>
      <c r="D76" s="8"/>
    </row>
    <row r="77" spans="1:4">
      <c r="A77" s="8"/>
      <c r="B77" s="8"/>
      <c r="C77" s="8"/>
      <c r="D77" s="8"/>
    </row>
    <row r="78" spans="1:4">
      <c r="A78" s="8"/>
      <c r="B78" s="8"/>
      <c r="C78" s="8"/>
      <c r="D78" s="8"/>
    </row>
    <row r="79" spans="1:4">
      <c r="A79" s="8"/>
      <c r="B79" s="8"/>
      <c r="C79" s="8"/>
      <c r="D79" s="8"/>
    </row>
    <row r="80" spans="1:4">
      <c r="A80" s="8"/>
      <c r="B80" s="8"/>
      <c r="C80" s="8"/>
      <c r="D80" s="8"/>
    </row>
    <row r="81" spans="1:4">
      <c r="A81" s="8"/>
      <c r="B81" s="8"/>
      <c r="C81" s="8"/>
      <c r="D81" s="8"/>
    </row>
    <row r="82" spans="1:4">
      <c r="A82" s="8"/>
      <c r="B82" s="8"/>
      <c r="C82" s="8"/>
      <c r="D82" s="8"/>
    </row>
    <row r="83" spans="1:4">
      <c r="A83" s="8"/>
      <c r="B83" s="8"/>
      <c r="C83" s="8"/>
      <c r="D83" s="8"/>
    </row>
    <row r="84" spans="1:4">
      <c r="A84" s="8"/>
      <c r="B84" s="8"/>
      <c r="C84" s="8"/>
      <c r="D84" s="8"/>
    </row>
    <row r="85" spans="1:4">
      <c r="A85" s="8"/>
      <c r="B85" s="8"/>
      <c r="C85" s="8"/>
      <c r="D85" s="8"/>
    </row>
    <row r="86" spans="1:4">
      <c r="A86" s="8"/>
      <c r="B86" s="8"/>
      <c r="C86" s="8"/>
      <c r="D86" s="8"/>
    </row>
    <row r="87" spans="1:4">
      <c r="A87" s="8"/>
      <c r="B87" s="8"/>
      <c r="C87" s="8"/>
      <c r="D87" s="8"/>
    </row>
    <row r="88" spans="1:4">
      <c r="A88" s="8"/>
      <c r="B88" s="8"/>
      <c r="C88" s="8"/>
      <c r="D88" s="8"/>
    </row>
    <row r="89" spans="1:4">
      <c r="A89" s="8"/>
      <c r="B89" s="8"/>
      <c r="C89" s="8"/>
      <c r="D89" s="8"/>
    </row>
    <row r="90" spans="1:4">
      <c r="A90" s="8"/>
      <c r="B90" s="8"/>
      <c r="C90" s="8"/>
      <c r="D90" s="8"/>
    </row>
    <row r="91" spans="1:4">
      <c r="A91" s="8"/>
      <c r="B91" s="8"/>
      <c r="C91" s="8"/>
      <c r="D91" s="8"/>
    </row>
    <row r="92" spans="1:4">
      <c r="A92" s="8"/>
      <c r="B92" s="8"/>
      <c r="C92" s="8"/>
      <c r="D92" s="8"/>
    </row>
    <row r="93" spans="1:4">
      <c r="A93" s="8"/>
      <c r="B93" s="8"/>
      <c r="C93" s="8"/>
      <c r="D93" s="8"/>
    </row>
    <row r="94" spans="1:4">
      <c r="A94" s="8"/>
      <c r="B94" s="8"/>
      <c r="C94" s="8"/>
      <c r="D94" s="8"/>
    </row>
    <row r="95" spans="1:4">
      <c r="A95" s="8"/>
      <c r="B95" s="8"/>
      <c r="C95" s="8"/>
      <c r="D95" s="8"/>
    </row>
    <row r="96" spans="1:4">
      <c r="A96" s="8"/>
      <c r="B96" s="8"/>
      <c r="C96" s="8"/>
      <c r="D96" s="8"/>
    </row>
    <row r="97" spans="1:4">
      <c r="A97" s="8"/>
      <c r="B97" s="8"/>
      <c r="C97" s="8"/>
      <c r="D97" s="8"/>
    </row>
    <row r="98" spans="1:4">
      <c r="A98" s="8"/>
      <c r="B98" s="8"/>
      <c r="C98" s="8"/>
      <c r="D98" s="8"/>
    </row>
    <row r="99" spans="1:4">
      <c r="A99" s="8"/>
      <c r="B99" s="8"/>
      <c r="C99" s="8"/>
      <c r="D99" s="8"/>
    </row>
    <row r="100" spans="1:4">
      <c r="A100" s="8"/>
      <c r="B100" s="8"/>
      <c r="C100" s="8"/>
      <c r="D100" s="8"/>
    </row>
    <row r="101" spans="1:4">
      <c r="A101" s="8"/>
      <c r="B101" s="8"/>
      <c r="C101" s="8"/>
      <c r="D101" s="8"/>
    </row>
    <row r="102" spans="1:4">
      <c r="A102" s="8"/>
      <c r="B102" s="8"/>
      <c r="C102" s="8"/>
      <c r="D102" s="8"/>
    </row>
    <row r="103" spans="1:4">
      <c r="A103" s="8"/>
      <c r="B103" s="8"/>
      <c r="C103" s="8"/>
      <c r="D103" s="8"/>
    </row>
    <row r="104" spans="1:4">
      <c r="A104" s="8"/>
      <c r="B104" s="8"/>
      <c r="C104" s="8"/>
      <c r="D104" s="8"/>
    </row>
    <row r="105" spans="1:4">
      <c r="A105" s="8"/>
      <c r="B105" s="8"/>
      <c r="C105" s="8"/>
      <c r="D105" s="8"/>
    </row>
    <row r="106" spans="1:4">
      <c r="A106" s="8"/>
      <c r="B106" s="8"/>
      <c r="C106" s="8"/>
      <c r="D106" s="8"/>
    </row>
    <row r="107" spans="1:4">
      <c r="A107" s="8"/>
      <c r="B107" s="8"/>
      <c r="C107" s="8"/>
      <c r="D107" s="8"/>
    </row>
    <row r="108" spans="1:4">
      <c r="A108" s="8"/>
      <c r="B108" s="8"/>
      <c r="C108" s="8"/>
      <c r="D108" s="8"/>
    </row>
    <row r="109" spans="1:4">
      <c r="A109" s="8"/>
      <c r="B109" s="8"/>
      <c r="C109" s="8"/>
      <c r="D109" s="8"/>
    </row>
    <row r="110" spans="1:4">
      <c r="A110" s="8"/>
      <c r="B110" s="8"/>
      <c r="C110" s="8"/>
      <c r="D110" s="8"/>
    </row>
    <row r="111" spans="1:4">
      <c r="A111" s="8"/>
      <c r="B111" s="8"/>
      <c r="C111" s="8"/>
      <c r="D111" s="8"/>
    </row>
    <row r="112" spans="1:4">
      <c r="A112" s="8"/>
      <c r="B112" s="8"/>
      <c r="C112" s="8"/>
      <c r="D112" s="8"/>
    </row>
    <row r="113" spans="1:4">
      <c r="A113" s="8"/>
      <c r="B113" s="8"/>
      <c r="C113" s="8"/>
      <c r="D113" s="8"/>
    </row>
    <row r="114" spans="1:4">
      <c r="A114" s="8"/>
      <c r="B114" s="8"/>
      <c r="C114" s="8"/>
      <c r="D114" s="8"/>
    </row>
    <row r="115" spans="1:4">
      <c r="A115" s="8"/>
      <c r="B115" s="8"/>
      <c r="C115" s="8"/>
      <c r="D115" s="8"/>
    </row>
    <row r="116" spans="1:4">
      <c r="A116" s="8"/>
      <c r="B116" s="8"/>
      <c r="C116" s="8"/>
      <c r="D116" s="8"/>
    </row>
    <row r="117" spans="1:4">
      <c r="A117" s="8"/>
      <c r="B117" s="8"/>
      <c r="C117" s="8"/>
      <c r="D117" s="8"/>
    </row>
    <row r="118" spans="1:4">
      <c r="A118" s="8"/>
      <c r="B118" s="8"/>
      <c r="C118" s="8"/>
      <c r="D118" s="8"/>
    </row>
    <row r="119" spans="1:4">
      <c r="A119" s="8"/>
      <c r="B119" s="8"/>
      <c r="C119" s="8"/>
      <c r="D119" s="8"/>
    </row>
    <row r="120" spans="1:4">
      <c r="A120" s="8"/>
      <c r="B120" s="8"/>
      <c r="C120" s="8"/>
      <c r="D120" s="8"/>
    </row>
    <row r="121" spans="1:4">
      <c r="A121" s="8"/>
      <c r="B121" s="8"/>
      <c r="C121" s="8"/>
      <c r="D121" s="8"/>
    </row>
    <row r="122" spans="1:4">
      <c r="A122" s="8"/>
      <c r="B122" s="8"/>
      <c r="C122" s="8"/>
      <c r="D122" s="8"/>
    </row>
    <row r="123" spans="1:4">
      <c r="A123" s="8"/>
      <c r="B123" s="8"/>
      <c r="C123" s="8"/>
      <c r="D123" s="8"/>
    </row>
    <row r="124" spans="1:4">
      <c r="A124" s="8"/>
      <c r="B124" s="8"/>
      <c r="C124" s="8"/>
      <c r="D124" s="8"/>
    </row>
    <row r="125" spans="1:4">
      <c r="A125" s="8"/>
      <c r="B125" s="8"/>
      <c r="C125" s="8"/>
      <c r="D125" s="8"/>
    </row>
    <row r="126" spans="1:4">
      <c r="A126" s="8"/>
      <c r="B126" s="8"/>
      <c r="C126" s="8"/>
      <c r="D126" s="8"/>
    </row>
    <row r="127" spans="1:4">
      <c r="A127" s="8"/>
      <c r="B127" s="8"/>
      <c r="C127" s="8"/>
      <c r="D127" s="8"/>
    </row>
    <row r="128" spans="1:4">
      <c r="A128" s="8"/>
      <c r="B128" s="8"/>
      <c r="C128" s="8"/>
      <c r="D128" s="8"/>
    </row>
    <row r="129" spans="1:4">
      <c r="A129" s="8"/>
      <c r="B129" s="8"/>
      <c r="C129" s="8"/>
      <c r="D129" s="8"/>
    </row>
    <row r="130" spans="1:4">
      <c r="A130" s="8"/>
      <c r="B130" s="8"/>
      <c r="C130" s="8"/>
      <c r="D130" s="8"/>
    </row>
    <row r="131" spans="1:4">
      <c r="A131" s="8"/>
      <c r="B131" s="8"/>
      <c r="C131" s="8"/>
      <c r="D131" s="8"/>
    </row>
    <row r="132" spans="1:4">
      <c r="A132" s="8"/>
      <c r="B132" s="8"/>
      <c r="C132" s="8"/>
      <c r="D132" s="8"/>
    </row>
    <row r="133" spans="1:4">
      <c r="A133" s="8"/>
      <c r="B133" s="8"/>
      <c r="C133" s="8"/>
      <c r="D133" s="8"/>
    </row>
    <row r="134" spans="1:4">
      <c r="A134" s="8"/>
      <c r="B134" s="8"/>
      <c r="C134" s="8"/>
      <c r="D134" s="8"/>
    </row>
    <row r="135" spans="1:4">
      <c r="A135" s="8"/>
      <c r="B135" s="8"/>
      <c r="C135" s="8"/>
      <c r="D135" s="8"/>
    </row>
    <row r="136" spans="1:4">
      <c r="A136" s="8"/>
      <c r="B136" s="8"/>
      <c r="C136" s="8"/>
      <c r="D136" s="8"/>
    </row>
    <row r="137" spans="1:4">
      <c r="A137" s="8"/>
      <c r="B137" s="8"/>
      <c r="C137" s="8"/>
      <c r="D137" s="8"/>
    </row>
    <row r="138" spans="1:4">
      <c r="A138" s="8"/>
      <c r="B138" s="8"/>
      <c r="C138" s="8"/>
      <c r="D138" s="8"/>
    </row>
    <row r="139" spans="1:4">
      <c r="A139" s="8"/>
      <c r="B139" s="8"/>
      <c r="C139" s="8"/>
      <c r="D139" s="8"/>
    </row>
    <row r="140" spans="1:4">
      <c r="A140" s="8"/>
      <c r="B140" s="8"/>
      <c r="C140" s="8"/>
      <c r="D140" s="8"/>
    </row>
    <row r="141" spans="1:4">
      <c r="A141" s="8"/>
      <c r="B141" s="8"/>
      <c r="C141" s="8"/>
      <c r="D141" s="8"/>
    </row>
    <row r="142" spans="1:4">
      <c r="A142" s="8"/>
      <c r="B142" s="8"/>
      <c r="C142" s="8"/>
      <c r="D142" s="8"/>
    </row>
    <row r="143" spans="1:4">
      <c r="A143" s="8"/>
      <c r="B143" s="8"/>
      <c r="C143" s="8"/>
      <c r="D143" s="8"/>
    </row>
    <row r="144" spans="1:4">
      <c r="A144" s="8"/>
      <c r="B144" s="8"/>
      <c r="C144" s="8"/>
      <c r="D144" s="8"/>
    </row>
    <row r="145" spans="1:4">
      <c r="A145" s="8"/>
      <c r="B145" s="8"/>
      <c r="C145" s="8"/>
      <c r="D145" s="8"/>
    </row>
    <row r="146" spans="1:4">
      <c r="A146" s="8"/>
      <c r="B146" s="8"/>
      <c r="C146" s="8"/>
      <c r="D146" s="8"/>
    </row>
    <row r="147" spans="1:4">
      <c r="A147" s="8"/>
      <c r="B147" s="8"/>
      <c r="C147" s="8"/>
      <c r="D147" s="8"/>
    </row>
    <row r="148" spans="1:4">
      <c r="A148" s="8"/>
      <c r="B148" s="8"/>
      <c r="C148" s="8"/>
      <c r="D148" s="8"/>
    </row>
    <row r="149" spans="1:4">
      <c r="A149" s="8"/>
      <c r="B149" s="8"/>
      <c r="C149" s="8"/>
      <c r="D149" s="8"/>
    </row>
    <row r="150" spans="1:4">
      <c r="A150" s="8"/>
      <c r="B150" s="8"/>
      <c r="C150" s="8"/>
      <c r="D150" s="8"/>
    </row>
    <row r="151" spans="1:4">
      <c r="A151" s="8"/>
      <c r="B151" s="8"/>
      <c r="C151" s="8"/>
      <c r="D151" s="8"/>
    </row>
    <row r="152" spans="1:4">
      <c r="A152" s="8"/>
      <c r="B152" s="8"/>
      <c r="C152" s="8"/>
      <c r="D152" s="8"/>
    </row>
    <row r="153" spans="1:4">
      <c r="A153" s="8"/>
      <c r="B153" s="8"/>
      <c r="C153" s="8"/>
      <c r="D153" s="8"/>
    </row>
    <row r="154" spans="1:4">
      <c r="A154" s="8"/>
      <c r="B154" s="8"/>
      <c r="C154" s="8"/>
      <c r="D154" s="8"/>
    </row>
    <row r="155" spans="1:4">
      <c r="A155" s="8"/>
      <c r="B155" s="8"/>
      <c r="C155" s="8"/>
      <c r="D155" s="8"/>
    </row>
    <row r="156" spans="1:4">
      <c r="A156" s="8"/>
      <c r="B156" s="8"/>
      <c r="C156" s="8"/>
      <c r="D156" s="8"/>
    </row>
    <row r="157" spans="1:4">
      <c r="A157" s="8"/>
      <c r="B157" s="8"/>
      <c r="C157" s="8"/>
      <c r="D157" s="8"/>
    </row>
    <row r="158" spans="1:4">
      <c r="A158" s="8"/>
      <c r="B158" s="8"/>
      <c r="C158" s="8"/>
      <c r="D158" s="8"/>
    </row>
    <row r="159" spans="1:4">
      <c r="A159" s="8"/>
      <c r="B159" s="8"/>
      <c r="C159" s="8"/>
      <c r="D159" s="8"/>
    </row>
    <row r="160" spans="1:4">
      <c r="A160" s="8"/>
      <c r="B160" s="8"/>
      <c r="C160" s="8"/>
      <c r="D160" s="8"/>
    </row>
    <row r="161" spans="1:4">
      <c r="A161" s="8"/>
      <c r="B161" s="8"/>
      <c r="C161" s="8"/>
      <c r="D161" s="8"/>
    </row>
    <row r="162" spans="1:4">
      <c r="A162" s="8"/>
      <c r="B162" s="8"/>
      <c r="C162" s="8"/>
      <c r="D162" s="8"/>
    </row>
    <row r="163" spans="1:4">
      <c r="A163" s="8"/>
      <c r="B163" s="8"/>
      <c r="C163" s="8"/>
      <c r="D163" s="8"/>
    </row>
    <row r="164" spans="1:4">
      <c r="A164" s="8"/>
      <c r="B164" s="8"/>
      <c r="C164" s="8"/>
      <c r="D164" s="8"/>
    </row>
    <row r="165" spans="1:4">
      <c r="A165" s="8"/>
      <c r="B165" s="8"/>
      <c r="C165" s="8"/>
      <c r="D165" s="8"/>
    </row>
    <row r="166" spans="1:4">
      <c r="A166" s="8"/>
      <c r="B166" s="8"/>
      <c r="C166" s="8"/>
      <c r="D166" s="8"/>
    </row>
    <row r="167" spans="1:4">
      <c r="A167" s="8"/>
      <c r="B167" s="8"/>
      <c r="C167" s="8"/>
      <c r="D167" s="8"/>
    </row>
    <row r="168" spans="1:4">
      <c r="A168" s="8"/>
      <c r="B168" s="8"/>
      <c r="C168" s="8"/>
      <c r="D168" s="8"/>
    </row>
    <row r="169" spans="1:4">
      <c r="A169" s="8"/>
      <c r="B169" s="8"/>
      <c r="C169" s="8"/>
      <c r="D169" s="8"/>
    </row>
    <row r="170" spans="1:4">
      <c r="A170" s="8"/>
      <c r="B170" s="8"/>
      <c r="C170" s="8"/>
      <c r="D170" s="8"/>
    </row>
    <row r="171" spans="1:4">
      <c r="A171" s="8"/>
      <c r="B171" s="8"/>
      <c r="C171" s="8"/>
      <c r="D171" s="8"/>
    </row>
    <row r="172" spans="1:4">
      <c r="A172" s="8"/>
      <c r="B172" s="8"/>
      <c r="C172" s="8"/>
      <c r="D172" s="8"/>
    </row>
    <row r="173" spans="1:4">
      <c r="A173" s="8"/>
      <c r="B173" s="8"/>
      <c r="C173" s="8"/>
      <c r="D173" s="8"/>
    </row>
    <row r="174" spans="1:4">
      <c r="A174" s="8"/>
      <c r="B174" s="8"/>
      <c r="C174" s="8"/>
      <c r="D174" s="8"/>
    </row>
    <row r="175" spans="1:4">
      <c r="A175" s="8"/>
      <c r="B175" s="8"/>
      <c r="C175" s="8"/>
      <c r="D175" s="8"/>
    </row>
    <row r="176" spans="1:4">
      <c r="A176" s="8"/>
      <c r="B176" s="8"/>
      <c r="C176" s="8"/>
      <c r="D176" s="8"/>
    </row>
    <row r="177" spans="1:4">
      <c r="A177" s="8"/>
      <c r="B177" s="8"/>
      <c r="C177" s="8"/>
      <c r="D177" s="8"/>
    </row>
    <row r="178" spans="1:4">
      <c r="A178" s="8"/>
      <c r="B178" s="8"/>
      <c r="C178" s="8"/>
      <c r="D178" s="8"/>
    </row>
    <row r="179" spans="1:4">
      <c r="A179" s="8"/>
      <c r="B179" s="8"/>
      <c r="C179" s="8"/>
      <c r="D179" s="8"/>
    </row>
    <row r="180" spans="1:4">
      <c r="A180" s="8"/>
      <c r="B180" s="8"/>
      <c r="C180" s="8"/>
      <c r="D180" s="8"/>
    </row>
    <row r="181" spans="1:4">
      <c r="A181" s="8"/>
      <c r="B181" s="8"/>
      <c r="C181" s="8"/>
      <c r="D181" s="8"/>
    </row>
    <row r="182" spans="1:4">
      <c r="A182" s="8"/>
      <c r="B182" s="8"/>
      <c r="C182" s="8"/>
      <c r="D182" s="8"/>
    </row>
    <row r="183" spans="1:4">
      <c r="A183" s="8"/>
      <c r="B183" s="8"/>
      <c r="C183" s="8"/>
      <c r="D183" s="8"/>
    </row>
    <row r="184" spans="1:4">
      <c r="A184" s="8"/>
      <c r="B184" s="8"/>
      <c r="C184" s="8"/>
      <c r="D184" s="8"/>
    </row>
    <row r="185" spans="1:4">
      <c r="A185" s="8"/>
      <c r="B185" s="8"/>
      <c r="C185" s="8"/>
      <c r="D185" s="8"/>
    </row>
    <row r="186" spans="1:4">
      <c r="A186" s="8"/>
      <c r="B186" s="8"/>
      <c r="C186" s="8"/>
      <c r="D186" s="8"/>
    </row>
    <row r="187" spans="1:4">
      <c r="A187" s="8"/>
      <c r="B187" s="8"/>
      <c r="C187" s="8"/>
      <c r="D187" s="8"/>
    </row>
    <row r="188" spans="1:4">
      <c r="A188" s="8"/>
      <c r="B188" s="8"/>
      <c r="C188" s="8"/>
      <c r="D188" s="8"/>
    </row>
    <row r="189" spans="1:4">
      <c r="A189" s="8"/>
      <c r="B189" s="8"/>
      <c r="C189" s="8"/>
      <c r="D189" s="8"/>
    </row>
    <row r="190" spans="1:4">
      <c r="A190" s="8"/>
      <c r="B190" s="8"/>
      <c r="C190" s="8"/>
      <c r="D190" s="8"/>
    </row>
    <row r="191" spans="1:4">
      <c r="A191" s="8"/>
      <c r="B191" s="8"/>
      <c r="C191" s="8"/>
      <c r="D191" s="8"/>
    </row>
    <row r="192" spans="1:4">
      <c r="A192" s="8"/>
      <c r="B192" s="8"/>
      <c r="C192" s="8"/>
      <c r="D192" s="8"/>
    </row>
    <row r="193" spans="1:4">
      <c r="A193" s="8"/>
      <c r="B193" s="8"/>
      <c r="C193" s="8"/>
      <c r="D193" s="8"/>
    </row>
    <row r="194" spans="1:4">
      <c r="A194" s="8"/>
      <c r="B194" s="8"/>
      <c r="C194" s="8"/>
      <c r="D194" s="8"/>
    </row>
    <row r="195" spans="1:4">
      <c r="A195" s="8"/>
      <c r="B195" s="8"/>
      <c r="C195" s="8"/>
      <c r="D195" s="8"/>
    </row>
    <row r="196" spans="1:4">
      <c r="A196" s="8"/>
      <c r="B196" s="8"/>
      <c r="C196" s="8"/>
      <c r="D196" s="8"/>
    </row>
    <row r="197" spans="1:4">
      <c r="A197" s="8"/>
      <c r="B197" s="8"/>
      <c r="C197" s="8"/>
      <c r="D197" s="8"/>
    </row>
    <row r="198" spans="1:4">
      <c r="A198" s="8"/>
      <c r="B198" s="8"/>
      <c r="C198" s="8"/>
      <c r="D198" s="8"/>
    </row>
    <row r="199" spans="1:4">
      <c r="A199" s="8"/>
      <c r="B199" s="8"/>
      <c r="C199" s="8"/>
      <c r="D199" s="8"/>
    </row>
    <row r="200" spans="1:4">
      <c r="A200" s="8"/>
      <c r="B200" s="8"/>
      <c r="C200" s="8"/>
      <c r="D200" s="8"/>
    </row>
    <row r="201" spans="1:4">
      <c r="A201" s="8"/>
      <c r="B201" s="8"/>
      <c r="C201" s="8"/>
      <c r="D201" s="8"/>
    </row>
    <row r="202" spans="1:4">
      <c r="A202" s="8"/>
      <c r="B202" s="8"/>
      <c r="C202" s="8"/>
      <c r="D202" s="8"/>
    </row>
    <row r="203" spans="1:4">
      <c r="A203" s="8"/>
      <c r="B203" s="8"/>
      <c r="C203" s="8"/>
      <c r="D203" s="8"/>
    </row>
    <row r="204" spans="1:4">
      <c r="A204" s="8"/>
      <c r="B204" s="8"/>
      <c r="C204" s="8"/>
      <c r="D204" s="8"/>
    </row>
    <row r="205" spans="1:4">
      <c r="A205" s="8"/>
      <c r="B205" s="8"/>
      <c r="C205" s="8"/>
      <c r="D205" s="8"/>
    </row>
    <row r="206" spans="1:4">
      <c r="A206" s="8"/>
      <c r="B206" s="8"/>
      <c r="C206" s="8"/>
      <c r="D206" s="8"/>
    </row>
    <row r="207" spans="1:4">
      <c r="A207" s="8"/>
      <c r="B207" s="8"/>
      <c r="C207" s="8"/>
      <c r="D207" s="8"/>
    </row>
    <row r="208" spans="1:4">
      <c r="A208" s="8"/>
      <c r="B208" s="8"/>
      <c r="C208" s="8"/>
      <c r="D208" s="8"/>
    </row>
    <row r="209" spans="1:4">
      <c r="A209" s="8"/>
      <c r="B209" s="8"/>
      <c r="C209" s="8"/>
      <c r="D209" s="8"/>
    </row>
    <row r="210" spans="1:4">
      <c r="A210" s="8"/>
      <c r="B210" s="8"/>
      <c r="C210" s="8"/>
      <c r="D210" s="8"/>
    </row>
    <row r="211" spans="1:4">
      <c r="A211" s="8"/>
      <c r="B211" s="8"/>
      <c r="C211" s="8"/>
      <c r="D211" s="8"/>
    </row>
    <row r="212" spans="1:4">
      <c r="A212" s="8"/>
      <c r="B212" s="8"/>
      <c r="C212" s="8"/>
      <c r="D212" s="8"/>
    </row>
    <row r="213" spans="1:4">
      <c r="A213" s="8"/>
      <c r="B213" s="8"/>
      <c r="C213" s="8"/>
      <c r="D213" s="8"/>
    </row>
    <row r="214" spans="1:4">
      <c r="A214" s="8"/>
      <c r="B214" s="8"/>
      <c r="C214" s="8"/>
      <c r="D214" s="8"/>
    </row>
    <row r="215" spans="1:4">
      <c r="A215" s="8"/>
      <c r="B215" s="8"/>
      <c r="C215" s="8"/>
      <c r="D215" s="8"/>
    </row>
    <row r="216" spans="1:4">
      <c r="A216" s="8"/>
      <c r="B216" s="8"/>
      <c r="C216" s="8"/>
      <c r="D216" s="8"/>
    </row>
    <row r="217" spans="1:4">
      <c r="A217" s="8"/>
      <c r="B217" s="8"/>
      <c r="C217" s="8"/>
      <c r="D217" s="8"/>
    </row>
  </sheetData>
  <mergeCells count="6">
    <mergeCell ref="A31:B31"/>
    <mergeCell ref="A33:B33"/>
    <mergeCell ref="A12:D12"/>
    <mergeCell ref="B17:D17"/>
    <mergeCell ref="B18:D18"/>
    <mergeCell ref="B16:D16"/>
  </mergeCells>
  <pageMargins left="1.1811023622047245" right="0.59055118110236227" top="0.78740157480314965" bottom="0.78740157480314965" header="0.31496062992125984" footer="0.39370078740157483"/>
  <pageSetup paperSize="9" scale="97" fitToHeight="0" orientation="portrait" blackAndWhite="1" r:id="rId1"/>
  <headerFooter>
    <oddFooter>&amp;R&amp;"Times New Roman,Regular"&amp;10&amp;P. lpp. no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89"/>
  <sheetViews>
    <sheetView showZeros="0" tabSelected="1" topLeftCell="A151" zoomScale="80" zoomScaleNormal="80" workbookViewId="0">
      <selection activeCell="K173" sqref="K173"/>
    </sheetView>
  </sheetViews>
  <sheetFormatPr defaultColWidth="9.140625" defaultRowHeight="15" outlineLevelRow="1"/>
  <cols>
    <col min="1" max="1" width="8.7109375" style="3" customWidth="1"/>
    <col min="2" max="2" width="11.5703125" style="3" customWidth="1"/>
    <col min="3" max="3" width="53.85546875" style="3" customWidth="1"/>
    <col min="4" max="4" width="25.85546875" style="3" customWidth="1"/>
    <col min="5" max="5" width="10.85546875" style="3" customWidth="1"/>
    <col min="6" max="6" width="9.7109375" style="3" customWidth="1"/>
    <col min="7" max="7" width="18.42578125" style="75" customWidth="1"/>
    <col min="8" max="8" width="19" style="3" customWidth="1"/>
    <col min="9" max="9" width="9.140625" style="3"/>
    <col min="10" max="10" width="10.7109375" style="3" customWidth="1"/>
    <col min="11" max="16384" width="9.140625" style="3"/>
  </cols>
  <sheetData>
    <row r="1" spans="1:8" ht="20.25">
      <c r="A1" s="561" t="str">
        <f>"Lokālā tāme Nr. "&amp;KOPS3!B47</f>
        <v>Lokālā tāme Nr. 4-1</v>
      </c>
      <c r="B1" s="561"/>
      <c r="C1" s="561"/>
      <c r="D1" s="561"/>
      <c r="E1" s="561"/>
      <c r="F1" s="561"/>
      <c r="G1" s="561"/>
      <c r="H1" s="561"/>
    </row>
    <row r="3" spans="1:8" ht="20.25">
      <c r="A3" s="589" t="str">
        <f>KOPS3!C47</f>
        <v>Teritorijas labiekārtošana</v>
      </c>
      <c r="B3" s="589"/>
      <c r="C3" s="589"/>
      <c r="D3" s="599"/>
      <c r="E3" s="589"/>
      <c r="F3" s="589"/>
      <c r="G3" s="589"/>
      <c r="H3" s="589"/>
    </row>
    <row r="4" spans="1:8">
      <c r="A4" s="579" t="s">
        <v>0</v>
      </c>
      <c r="B4" s="579"/>
      <c r="C4" s="579"/>
      <c r="D4" s="579"/>
      <c r="E4" s="579"/>
      <c r="F4" s="579"/>
      <c r="G4" s="579"/>
      <c r="H4" s="579"/>
    </row>
    <row r="5" spans="1:8">
      <c r="A5" s="8"/>
      <c r="B5" s="8"/>
      <c r="C5" s="8"/>
      <c r="D5" s="8"/>
      <c r="E5" s="8"/>
      <c r="F5" s="8"/>
      <c r="G5" s="36"/>
      <c r="H5" s="8"/>
    </row>
    <row r="6" spans="1:8">
      <c r="A6" s="8" t="s">
        <v>1</v>
      </c>
      <c r="B6" s="8"/>
      <c r="C6" s="562" t="str">
        <f>KOPS3!C12</f>
        <v>Jauna skolas ēka Ādažos III.kārta</v>
      </c>
      <c r="D6" s="600"/>
      <c r="E6" s="562"/>
      <c r="F6" s="562"/>
      <c r="G6" s="562"/>
      <c r="H6" s="562"/>
    </row>
    <row r="7" spans="1:8">
      <c r="A7" s="8" t="s">
        <v>2</v>
      </c>
      <c r="B7" s="8"/>
      <c r="C7" s="562" t="str">
        <f>KOPS3!C13</f>
        <v xml:space="preserve">Jauna skolas ēka Ādažos </v>
      </c>
      <c r="D7" s="600"/>
      <c r="E7" s="562"/>
      <c r="F7" s="562"/>
      <c r="G7" s="562"/>
      <c r="H7" s="562"/>
    </row>
    <row r="8" spans="1:8">
      <c r="A8" s="8" t="s">
        <v>3</v>
      </c>
      <c r="B8" s="8"/>
      <c r="C8" s="562" t="str">
        <f>KOPS3!C14</f>
        <v>Attekas iela 16, Ādaži, Ādažu novads</v>
      </c>
      <c r="D8" s="600"/>
      <c r="E8" s="562"/>
      <c r="F8" s="562"/>
      <c r="G8" s="562"/>
      <c r="H8" s="562"/>
    </row>
    <row r="9" spans="1:8">
      <c r="A9" s="8" t="s">
        <v>4</v>
      </c>
      <c r="B9" s="8"/>
      <c r="C9" s="562" t="str">
        <f>KOPS3!C15</f>
        <v>16-26</v>
      </c>
      <c r="D9" s="600"/>
      <c r="E9" s="562"/>
      <c r="F9" s="562"/>
      <c r="G9" s="562"/>
      <c r="H9" s="562"/>
    </row>
    <row r="10" spans="1:8">
      <c r="A10" s="8"/>
      <c r="B10" s="8"/>
      <c r="C10" s="8"/>
      <c r="D10" s="8"/>
      <c r="E10" s="8"/>
      <c r="F10" s="8"/>
      <c r="G10" s="36"/>
    </row>
    <row r="11" spans="1:8">
      <c r="A11" s="8" t="s">
        <v>196</v>
      </c>
      <c r="B11" s="8"/>
      <c r="C11" s="8"/>
      <c r="D11" s="8"/>
      <c r="E11" s="8"/>
      <c r="F11" s="8"/>
      <c r="G11" s="36"/>
    </row>
    <row r="12" spans="1:8">
      <c r="A12" s="8" t="s">
        <v>772</v>
      </c>
      <c r="B12" s="8"/>
      <c r="C12" s="8"/>
      <c r="D12" s="8"/>
      <c r="E12" s="36"/>
      <c r="F12" s="8"/>
      <c r="G12" s="36"/>
      <c r="H12" s="8"/>
    </row>
    <row r="13" spans="1:8">
      <c r="A13" s="581" t="str">
        <f>KOPS3!F21</f>
        <v>Tāme sastādīta 2017.gada 29. septembrī</v>
      </c>
      <c r="B13" s="581"/>
      <c r="C13" s="581"/>
      <c r="D13" s="581"/>
      <c r="E13" s="581"/>
      <c r="F13" s="8"/>
      <c r="G13" s="36"/>
    </row>
    <row r="15" spans="1:8" ht="15" customHeight="1">
      <c r="A15" s="582" t="s">
        <v>5</v>
      </c>
      <c r="B15" s="582" t="s">
        <v>6</v>
      </c>
      <c r="C15" s="594" t="s">
        <v>711</v>
      </c>
      <c r="D15" s="595" t="s">
        <v>780</v>
      </c>
      <c r="E15" s="594" t="s">
        <v>7</v>
      </c>
      <c r="F15" s="594" t="s">
        <v>8</v>
      </c>
      <c r="G15" s="598" t="s">
        <v>773</v>
      </c>
      <c r="H15" s="598" t="s">
        <v>774</v>
      </c>
    </row>
    <row r="16" spans="1:8">
      <c r="A16" s="582"/>
      <c r="B16" s="582"/>
      <c r="C16" s="594"/>
      <c r="D16" s="596"/>
      <c r="E16" s="594"/>
      <c r="F16" s="594"/>
      <c r="G16" s="575"/>
      <c r="H16" s="575"/>
    </row>
    <row r="17" spans="1:8" ht="15.75" thickBot="1">
      <c r="A17" s="37">
        <v>1</v>
      </c>
      <c r="B17" s="37">
        <v>2</v>
      </c>
      <c r="C17" s="38" t="s">
        <v>63</v>
      </c>
      <c r="D17" s="38"/>
      <c r="E17" s="37" t="s">
        <v>64</v>
      </c>
      <c r="F17" s="39">
        <v>5</v>
      </c>
      <c r="G17" s="39">
        <v>6</v>
      </c>
      <c r="H17" s="39">
        <v>7</v>
      </c>
    </row>
    <row r="18" spans="1:8" ht="15.75" thickTop="1">
      <c r="A18" s="40"/>
      <c r="B18" s="41"/>
      <c r="C18" s="42" t="s">
        <v>218</v>
      </c>
      <c r="D18" s="537"/>
      <c r="E18" s="43"/>
      <c r="F18" s="44"/>
      <c r="G18" s="27"/>
      <c r="H18" s="27"/>
    </row>
    <row r="19" spans="1:8">
      <c r="A19" s="40"/>
      <c r="B19" s="41"/>
      <c r="C19" s="45" t="s">
        <v>695</v>
      </c>
      <c r="D19" s="537"/>
      <c r="E19" s="43"/>
      <c r="F19" s="44"/>
      <c r="G19" s="27"/>
      <c r="H19" s="27"/>
    </row>
    <row r="20" spans="1:8" ht="15.75">
      <c r="A20" s="15">
        <v>1</v>
      </c>
      <c r="B20" s="46" t="s">
        <v>712</v>
      </c>
      <c r="C20" s="47" t="s">
        <v>219</v>
      </c>
      <c r="D20" s="508"/>
      <c r="E20" s="17" t="s">
        <v>765</v>
      </c>
      <c r="F20" s="48">
        <f>0.2*2124.68</f>
        <v>424.94</v>
      </c>
      <c r="G20" s="18"/>
      <c r="H20" s="18"/>
    </row>
    <row r="21" spans="1:8" ht="15.75">
      <c r="A21" s="15">
        <f t="shared" ref="A21:A22" si="0">1+A20</f>
        <v>2</v>
      </c>
      <c r="B21" s="46" t="s">
        <v>712</v>
      </c>
      <c r="C21" s="47" t="s">
        <v>220</v>
      </c>
      <c r="D21" s="508"/>
      <c r="E21" s="17" t="s">
        <v>765</v>
      </c>
      <c r="F21" s="48">
        <f>0.2*3945.83</f>
        <v>789.17</v>
      </c>
      <c r="G21" s="18"/>
      <c r="H21" s="18"/>
    </row>
    <row r="22" spans="1:8" ht="15.75">
      <c r="A22" s="15">
        <f t="shared" si="0"/>
        <v>3</v>
      </c>
      <c r="B22" s="46" t="s">
        <v>725</v>
      </c>
      <c r="C22" s="47" t="s">
        <v>221</v>
      </c>
      <c r="D22" s="508"/>
      <c r="E22" s="17" t="s">
        <v>766</v>
      </c>
      <c r="F22" s="48">
        <v>5317</v>
      </c>
      <c r="G22" s="18"/>
      <c r="H22" s="18"/>
    </row>
    <row r="23" spans="1:8">
      <c r="A23" s="40"/>
      <c r="B23" s="41"/>
      <c r="C23" s="45" t="s">
        <v>695</v>
      </c>
      <c r="D23" s="537"/>
      <c r="E23" s="43"/>
      <c r="F23" s="44"/>
      <c r="G23" s="27"/>
      <c r="H23" s="18"/>
    </row>
    <row r="24" spans="1:8">
      <c r="A24" s="15">
        <f>1+A22</f>
        <v>4</v>
      </c>
      <c r="B24" s="46" t="s">
        <v>726</v>
      </c>
      <c r="C24" s="49" t="s">
        <v>222</v>
      </c>
      <c r="D24" s="538"/>
      <c r="E24" s="50"/>
      <c r="F24" s="51"/>
      <c r="G24" s="18"/>
      <c r="H24" s="18"/>
    </row>
    <row r="25" spans="1:8" ht="25.5">
      <c r="A25" s="15">
        <f t="shared" ref="A25:A27" si="1">1+A24</f>
        <v>5</v>
      </c>
      <c r="B25" s="46" t="s">
        <v>726</v>
      </c>
      <c r="C25" s="47" t="s">
        <v>446</v>
      </c>
      <c r="D25" s="508" t="s">
        <v>779</v>
      </c>
      <c r="E25" s="17" t="s">
        <v>74</v>
      </c>
      <c r="F25" s="48">
        <v>600</v>
      </c>
      <c r="G25" s="18"/>
      <c r="H25" s="18"/>
    </row>
    <row r="26" spans="1:8" ht="25.5">
      <c r="A26" s="15">
        <f t="shared" si="1"/>
        <v>6</v>
      </c>
      <c r="B26" s="46" t="s">
        <v>726</v>
      </c>
      <c r="C26" s="47" t="s">
        <v>447</v>
      </c>
      <c r="D26" s="508" t="s">
        <v>779</v>
      </c>
      <c r="E26" s="17" t="s">
        <v>74</v>
      </c>
      <c r="F26" s="48">
        <v>353</v>
      </c>
      <c r="G26" s="18"/>
      <c r="H26" s="18"/>
    </row>
    <row r="27" spans="1:8" ht="25.5">
      <c r="A27" s="15">
        <f t="shared" si="1"/>
        <v>7</v>
      </c>
      <c r="B27" s="46" t="s">
        <v>726</v>
      </c>
      <c r="C27" s="47" t="s">
        <v>448</v>
      </c>
      <c r="D27" s="508" t="s">
        <v>779</v>
      </c>
      <c r="E27" s="17" t="s">
        <v>74</v>
      </c>
      <c r="F27" s="48">
        <v>10</v>
      </c>
      <c r="G27" s="18"/>
      <c r="H27" s="18"/>
    </row>
    <row r="28" spans="1:8" ht="25.5">
      <c r="A28" s="52">
        <f t="shared" ref="A28:A91" si="2">A27+1</f>
        <v>8</v>
      </c>
      <c r="B28" s="46" t="s">
        <v>726</v>
      </c>
      <c r="C28" s="47" t="s">
        <v>449</v>
      </c>
      <c r="D28" s="508" t="s">
        <v>779</v>
      </c>
      <c r="E28" s="17" t="s">
        <v>74</v>
      </c>
      <c r="F28" s="48">
        <v>150</v>
      </c>
      <c r="G28" s="18"/>
      <c r="H28" s="18"/>
    </row>
    <row r="29" spans="1:8">
      <c r="A29" s="52">
        <f t="shared" si="2"/>
        <v>9</v>
      </c>
      <c r="B29" s="46" t="s">
        <v>726</v>
      </c>
      <c r="C29" s="47" t="s">
        <v>450</v>
      </c>
      <c r="D29" s="508" t="s">
        <v>779</v>
      </c>
      <c r="E29" s="17" t="s">
        <v>74</v>
      </c>
      <c r="F29" s="48">
        <v>5.6</v>
      </c>
      <c r="G29" s="18"/>
      <c r="H29" s="18"/>
    </row>
    <row r="30" spans="1:8">
      <c r="A30" s="52">
        <f t="shared" si="2"/>
        <v>10</v>
      </c>
      <c r="B30" s="53"/>
      <c r="C30" s="42" t="s">
        <v>223</v>
      </c>
      <c r="D30" s="537"/>
      <c r="E30" s="17"/>
      <c r="F30" s="48"/>
      <c r="G30" s="18"/>
      <c r="H30" s="18"/>
    </row>
    <row r="31" spans="1:8" ht="15.75">
      <c r="A31" s="52">
        <f t="shared" si="2"/>
        <v>11</v>
      </c>
      <c r="B31" s="46" t="s">
        <v>726</v>
      </c>
      <c r="C31" s="47" t="s">
        <v>451</v>
      </c>
      <c r="D31" s="508" t="s">
        <v>779</v>
      </c>
      <c r="E31" s="17" t="s">
        <v>766</v>
      </c>
      <c r="F31" s="48">
        <v>997</v>
      </c>
      <c r="G31" s="18"/>
      <c r="H31" s="18"/>
    </row>
    <row r="32" spans="1:8" ht="15.75">
      <c r="A32" s="52">
        <f t="shared" si="2"/>
        <v>12</v>
      </c>
      <c r="B32" s="46" t="s">
        <v>726</v>
      </c>
      <c r="C32" s="47" t="s">
        <v>224</v>
      </c>
      <c r="D32" s="508" t="s">
        <v>779</v>
      </c>
      <c r="E32" s="17" t="s">
        <v>765</v>
      </c>
      <c r="F32" s="48">
        <v>55</v>
      </c>
      <c r="G32" s="18"/>
      <c r="H32" s="18"/>
    </row>
    <row r="33" spans="1:8" ht="15.75">
      <c r="A33" s="52">
        <f t="shared" si="2"/>
        <v>13</v>
      </c>
      <c r="B33" s="46" t="s">
        <v>726</v>
      </c>
      <c r="C33" s="47" t="s">
        <v>225</v>
      </c>
      <c r="D33" s="508" t="s">
        <v>779</v>
      </c>
      <c r="E33" s="17" t="s">
        <v>765</v>
      </c>
      <c r="F33" s="48">
        <v>181</v>
      </c>
      <c r="G33" s="18"/>
      <c r="H33" s="18"/>
    </row>
    <row r="34" spans="1:8" ht="15.75">
      <c r="A34" s="52">
        <f t="shared" si="2"/>
        <v>14</v>
      </c>
      <c r="B34" s="46" t="s">
        <v>726</v>
      </c>
      <c r="C34" s="47" t="s">
        <v>226</v>
      </c>
      <c r="D34" s="508" t="s">
        <v>779</v>
      </c>
      <c r="E34" s="17" t="s">
        <v>765</v>
      </c>
      <c r="F34" s="48">
        <v>504</v>
      </c>
      <c r="G34" s="18"/>
      <c r="H34" s="18"/>
    </row>
    <row r="35" spans="1:8" ht="15.75">
      <c r="A35" s="52">
        <f t="shared" si="2"/>
        <v>15</v>
      </c>
      <c r="B35" s="46" t="s">
        <v>726</v>
      </c>
      <c r="C35" s="47" t="s">
        <v>227</v>
      </c>
      <c r="D35" s="508" t="s">
        <v>779</v>
      </c>
      <c r="E35" s="17" t="s">
        <v>766</v>
      </c>
      <c r="F35" s="48">
        <v>350</v>
      </c>
      <c r="G35" s="18"/>
      <c r="H35" s="18"/>
    </row>
    <row r="36" spans="1:8" ht="15.75">
      <c r="A36" s="52">
        <f t="shared" si="2"/>
        <v>16</v>
      </c>
      <c r="B36" s="46" t="s">
        <v>726</v>
      </c>
      <c r="C36" s="47" t="s">
        <v>228</v>
      </c>
      <c r="D36" s="508" t="s">
        <v>779</v>
      </c>
      <c r="E36" s="17" t="s">
        <v>766</v>
      </c>
      <c r="F36" s="48">
        <v>1180</v>
      </c>
      <c r="G36" s="18"/>
      <c r="H36" s="18"/>
    </row>
    <row r="37" spans="1:8">
      <c r="A37" s="52">
        <f t="shared" si="2"/>
        <v>17</v>
      </c>
      <c r="B37" s="46" t="s">
        <v>726</v>
      </c>
      <c r="C37" s="42" t="s">
        <v>229</v>
      </c>
      <c r="D37" s="537"/>
      <c r="E37" s="17"/>
      <c r="F37" s="48"/>
      <c r="G37" s="18"/>
      <c r="H37" s="18"/>
    </row>
    <row r="38" spans="1:8" ht="15.75">
      <c r="A38" s="52">
        <f t="shared" si="2"/>
        <v>18</v>
      </c>
      <c r="B38" s="46" t="s">
        <v>726</v>
      </c>
      <c r="C38" s="47" t="s">
        <v>452</v>
      </c>
      <c r="D38" s="508" t="s">
        <v>779</v>
      </c>
      <c r="E38" s="17" t="s">
        <v>766</v>
      </c>
      <c r="F38" s="48">
        <v>2060</v>
      </c>
      <c r="G38" s="18"/>
      <c r="H38" s="18"/>
    </row>
    <row r="39" spans="1:8" ht="15.75">
      <c r="A39" s="52">
        <f t="shared" si="2"/>
        <v>19</v>
      </c>
      <c r="B39" s="46" t="s">
        <v>726</v>
      </c>
      <c r="C39" s="47" t="s">
        <v>453</v>
      </c>
      <c r="D39" s="508" t="s">
        <v>779</v>
      </c>
      <c r="E39" s="17" t="s">
        <v>766</v>
      </c>
      <c r="F39" s="48">
        <v>211</v>
      </c>
      <c r="G39" s="18"/>
      <c r="H39" s="18"/>
    </row>
    <row r="40" spans="1:8" ht="15.75">
      <c r="A40" s="52">
        <f t="shared" si="2"/>
        <v>20</v>
      </c>
      <c r="B40" s="46" t="s">
        <v>726</v>
      </c>
      <c r="C40" s="47" t="s">
        <v>224</v>
      </c>
      <c r="D40" s="508" t="s">
        <v>779</v>
      </c>
      <c r="E40" s="17" t="s">
        <v>765</v>
      </c>
      <c r="F40" s="48">
        <v>168</v>
      </c>
      <c r="G40" s="18"/>
      <c r="H40" s="18"/>
    </row>
    <row r="41" spans="1:8" ht="15.75">
      <c r="A41" s="52">
        <f t="shared" si="2"/>
        <v>21</v>
      </c>
      <c r="B41" s="46" t="s">
        <v>726</v>
      </c>
      <c r="C41" s="47" t="s">
        <v>230</v>
      </c>
      <c r="D41" s="508" t="s">
        <v>779</v>
      </c>
      <c r="E41" s="17" t="s">
        <v>765</v>
      </c>
      <c r="F41" s="48">
        <v>240</v>
      </c>
      <c r="G41" s="18"/>
      <c r="H41" s="18"/>
    </row>
    <row r="42" spans="1:8" ht="15.75">
      <c r="A42" s="52">
        <f t="shared" si="2"/>
        <v>22</v>
      </c>
      <c r="B42" s="46" t="s">
        <v>726</v>
      </c>
      <c r="C42" s="47" t="s">
        <v>231</v>
      </c>
      <c r="D42" s="508" t="s">
        <v>779</v>
      </c>
      <c r="E42" s="17" t="s">
        <v>765</v>
      </c>
      <c r="F42" s="48">
        <v>360</v>
      </c>
      <c r="G42" s="18"/>
      <c r="H42" s="18"/>
    </row>
    <row r="43" spans="1:8" ht="15.75">
      <c r="A43" s="52">
        <f t="shared" si="2"/>
        <v>23</v>
      </c>
      <c r="B43" s="46" t="s">
        <v>726</v>
      </c>
      <c r="C43" s="47" t="s">
        <v>226</v>
      </c>
      <c r="D43" s="508" t="s">
        <v>779</v>
      </c>
      <c r="E43" s="17" t="s">
        <v>765</v>
      </c>
      <c r="F43" s="48">
        <v>1005</v>
      </c>
      <c r="G43" s="18"/>
      <c r="H43" s="18"/>
    </row>
    <row r="44" spans="1:8" ht="15.75">
      <c r="A44" s="52">
        <f t="shared" si="2"/>
        <v>24</v>
      </c>
      <c r="B44" s="46" t="s">
        <v>726</v>
      </c>
      <c r="C44" s="47" t="s">
        <v>232</v>
      </c>
      <c r="D44" s="508" t="s">
        <v>779</v>
      </c>
      <c r="E44" s="17" t="s">
        <v>765</v>
      </c>
      <c r="F44" s="48">
        <v>390</v>
      </c>
      <c r="G44" s="18"/>
      <c r="H44" s="18"/>
    </row>
    <row r="45" spans="1:8" ht="15.75">
      <c r="A45" s="52">
        <f t="shared" si="2"/>
        <v>25</v>
      </c>
      <c r="B45" s="46" t="s">
        <v>726</v>
      </c>
      <c r="C45" s="47" t="s">
        <v>227</v>
      </c>
      <c r="D45" s="508" t="s">
        <v>779</v>
      </c>
      <c r="E45" s="17" t="s">
        <v>766</v>
      </c>
      <c r="F45" s="48">
        <v>2470</v>
      </c>
      <c r="G45" s="18"/>
      <c r="H45" s="18"/>
    </row>
    <row r="46" spans="1:8">
      <c r="A46" s="52">
        <f t="shared" si="2"/>
        <v>26</v>
      </c>
      <c r="B46" s="46" t="s">
        <v>726</v>
      </c>
      <c r="C46" s="42" t="s">
        <v>233</v>
      </c>
      <c r="D46" s="537"/>
      <c r="E46" s="17"/>
      <c r="F46" s="48"/>
      <c r="G46" s="18"/>
      <c r="H46" s="18"/>
    </row>
    <row r="47" spans="1:8" ht="15.75">
      <c r="A47" s="52">
        <f t="shared" si="2"/>
        <v>27</v>
      </c>
      <c r="B47" s="46" t="s">
        <v>726</v>
      </c>
      <c r="C47" s="47" t="s">
        <v>234</v>
      </c>
      <c r="D47" s="508" t="s">
        <v>779</v>
      </c>
      <c r="E47" s="17" t="s">
        <v>766</v>
      </c>
      <c r="F47" s="48">
        <v>300</v>
      </c>
      <c r="G47" s="18"/>
      <c r="H47" s="18"/>
    </row>
    <row r="48" spans="1:8" ht="15.75">
      <c r="A48" s="52">
        <f t="shared" si="2"/>
        <v>28</v>
      </c>
      <c r="B48" s="46" t="s">
        <v>726</v>
      </c>
      <c r="C48" s="47" t="s">
        <v>235</v>
      </c>
      <c r="D48" s="508" t="s">
        <v>779</v>
      </c>
      <c r="E48" s="17" t="s">
        <v>766</v>
      </c>
      <c r="F48" s="48">
        <v>300</v>
      </c>
      <c r="G48" s="18"/>
      <c r="H48" s="18"/>
    </row>
    <row r="49" spans="1:8" ht="15.75">
      <c r="A49" s="52">
        <f t="shared" si="2"/>
        <v>29</v>
      </c>
      <c r="B49" s="46" t="s">
        <v>726</v>
      </c>
      <c r="C49" s="47" t="s">
        <v>230</v>
      </c>
      <c r="D49" s="508" t="s">
        <v>779</v>
      </c>
      <c r="E49" s="17" t="s">
        <v>765</v>
      </c>
      <c r="F49" s="48">
        <v>33</v>
      </c>
      <c r="G49" s="18"/>
      <c r="H49" s="18"/>
    </row>
    <row r="50" spans="1:8" ht="15.75">
      <c r="A50" s="52">
        <f t="shared" si="2"/>
        <v>30</v>
      </c>
      <c r="B50" s="46" t="s">
        <v>726</v>
      </c>
      <c r="C50" s="47" t="s">
        <v>231</v>
      </c>
      <c r="D50" s="508" t="s">
        <v>779</v>
      </c>
      <c r="E50" s="17" t="s">
        <v>765</v>
      </c>
      <c r="F50" s="48">
        <v>50</v>
      </c>
      <c r="G50" s="18"/>
      <c r="H50" s="18"/>
    </row>
    <row r="51" spans="1:8" ht="15.75">
      <c r="A51" s="52">
        <f t="shared" si="2"/>
        <v>31</v>
      </c>
      <c r="B51" s="46" t="s">
        <v>726</v>
      </c>
      <c r="C51" s="47" t="s">
        <v>226</v>
      </c>
      <c r="D51" s="508" t="s">
        <v>779</v>
      </c>
      <c r="E51" s="17" t="s">
        <v>765</v>
      </c>
      <c r="F51" s="48">
        <v>140</v>
      </c>
      <c r="G51" s="18"/>
      <c r="H51" s="18"/>
    </row>
    <row r="52" spans="1:8" ht="15.75">
      <c r="A52" s="52">
        <f t="shared" si="2"/>
        <v>32</v>
      </c>
      <c r="B52" s="46" t="s">
        <v>726</v>
      </c>
      <c r="C52" s="47" t="s">
        <v>232</v>
      </c>
      <c r="D52" s="508" t="s">
        <v>779</v>
      </c>
      <c r="E52" s="17" t="s">
        <v>765</v>
      </c>
      <c r="F52" s="48">
        <v>60</v>
      </c>
      <c r="G52" s="18"/>
      <c r="H52" s="18"/>
    </row>
    <row r="53" spans="1:8" ht="15.75">
      <c r="A53" s="52">
        <f t="shared" si="2"/>
        <v>33</v>
      </c>
      <c r="B53" s="46" t="s">
        <v>726</v>
      </c>
      <c r="C53" s="47" t="s">
        <v>227</v>
      </c>
      <c r="D53" s="508" t="s">
        <v>779</v>
      </c>
      <c r="E53" s="17" t="s">
        <v>766</v>
      </c>
      <c r="F53" s="48">
        <v>380</v>
      </c>
      <c r="G53" s="18"/>
      <c r="H53" s="18"/>
    </row>
    <row r="54" spans="1:8">
      <c r="A54" s="52"/>
      <c r="B54" s="46" t="s">
        <v>726</v>
      </c>
      <c r="C54" s="54" t="s">
        <v>454</v>
      </c>
      <c r="D54" s="473"/>
      <c r="E54" s="55"/>
      <c r="F54" s="55"/>
      <c r="G54" s="18"/>
      <c r="H54" s="18"/>
    </row>
    <row r="55" spans="1:8" ht="15.75">
      <c r="A55" s="52">
        <f>1+A53</f>
        <v>34</v>
      </c>
      <c r="B55" s="46" t="s">
        <v>726</v>
      </c>
      <c r="C55" s="16" t="s">
        <v>616</v>
      </c>
      <c r="D55" s="400"/>
      <c r="E55" s="17" t="s">
        <v>766</v>
      </c>
      <c r="F55" s="48">
        <v>400</v>
      </c>
      <c r="G55" s="18"/>
      <c r="H55" s="18"/>
    </row>
    <row r="56" spans="1:8" ht="38.25">
      <c r="A56" s="52"/>
      <c r="B56" s="46" t="s">
        <v>726</v>
      </c>
      <c r="C56" s="56" t="s">
        <v>455</v>
      </c>
      <c r="D56" s="508" t="s">
        <v>779</v>
      </c>
      <c r="E56" s="17" t="s">
        <v>766</v>
      </c>
      <c r="F56" s="48">
        <v>400</v>
      </c>
      <c r="G56" s="18"/>
      <c r="H56" s="18"/>
    </row>
    <row r="57" spans="1:8" ht="25.5">
      <c r="A57" s="52"/>
      <c r="B57" s="46" t="s">
        <v>726</v>
      </c>
      <c r="C57" s="57" t="s">
        <v>456</v>
      </c>
      <c r="D57" s="508" t="s">
        <v>779</v>
      </c>
      <c r="E57" s="17" t="s">
        <v>766</v>
      </c>
      <c r="F57" s="48">
        <v>400</v>
      </c>
      <c r="G57" s="18"/>
      <c r="H57" s="18"/>
    </row>
    <row r="58" spans="1:8" ht="15.75">
      <c r="A58" s="52">
        <f>1+A55</f>
        <v>35</v>
      </c>
      <c r="B58" s="46" t="s">
        <v>726</v>
      </c>
      <c r="C58" s="47" t="s">
        <v>242</v>
      </c>
      <c r="D58" s="508" t="s">
        <v>779</v>
      </c>
      <c r="E58" s="17" t="s">
        <v>766</v>
      </c>
      <c r="F58" s="48">
        <v>400</v>
      </c>
      <c r="G58" s="18"/>
      <c r="H58" s="18"/>
    </row>
    <row r="59" spans="1:8" ht="15.75">
      <c r="A59" s="52">
        <f t="shared" si="2"/>
        <v>36</v>
      </c>
      <c r="B59" s="46" t="s">
        <v>726</v>
      </c>
      <c r="C59" s="47" t="s">
        <v>243</v>
      </c>
      <c r="D59" s="508" t="s">
        <v>779</v>
      </c>
      <c r="E59" s="17" t="s">
        <v>765</v>
      </c>
      <c r="F59" s="48">
        <v>44</v>
      </c>
      <c r="G59" s="18"/>
      <c r="H59" s="18"/>
    </row>
    <row r="60" spans="1:8" ht="15.75">
      <c r="A60" s="52">
        <f t="shared" si="2"/>
        <v>37</v>
      </c>
      <c r="B60" s="46" t="s">
        <v>726</v>
      </c>
      <c r="C60" s="47" t="s">
        <v>244</v>
      </c>
      <c r="D60" s="508" t="s">
        <v>779</v>
      </c>
      <c r="E60" s="17" t="s">
        <v>765</v>
      </c>
      <c r="F60" s="48">
        <v>66</v>
      </c>
      <c r="G60" s="18"/>
      <c r="H60" s="18"/>
    </row>
    <row r="61" spans="1:8" ht="15.75">
      <c r="A61" s="52">
        <f t="shared" si="2"/>
        <v>38</v>
      </c>
      <c r="B61" s="46" t="s">
        <v>726</v>
      </c>
      <c r="C61" s="47" t="s">
        <v>226</v>
      </c>
      <c r="D61" s="508" t="s">
        <v>779</v>
      </c>
      <c r="E61" s="17" t="s">
        <v>765</v>
      </c>
      <c r="F61" s="48">
        <v>184</v>
      </c>
      <c r="G61" s="18"/>
      <c r="H61" s="18"/>
    </row>
    <row r="62" spans="1:8" ht="15.75">
      <c r="A62" s="52">
        <f t="shared" si="2"/>
        <v>39</v>
      </c>
      <c r="B62" s="46" t="s">
        <v>726</v>
      </c>
      <c r="C62" s="47" t="s">
        <v>228</v>
      </c>
      <c r="D62" s="508" t="s">
        <v>779</v>
      </c>
      <c r="E62" s="17" t="s">
        <v>766</v>
      </c>
      <c r="F62" s="48">
        <v>450</v>
      </c>
      <c r="G62" s="18"/>
      <c r="H62" s="18"/>
    </row>
    <row r="63" spans="1:8">
      <c r="A63" s="52">
        <f t="shared" si="2"/>
        <v>40</v>
      </c>
      <c r="B63" s="46" t="s">
        <v>726</v>
      </c>
      <c r="C63" s="47" t="s">
        <v>460</v>
      </c>
      <c r="D63" s="508" t="s">
        <v>779</v>
      </c>
      <c r="E63" s="17" t="s">
        <v>73</v>
      </c>
      <c r="F63" s="58">
        <v>1</v>
      </c>
      <c r="G63" s="18"/>
      <c r="H63" s="18"/>
    </row>
    <row r="64" spans="1:8">
      <c r="A64" s="52"/>
      <c r="B64" s="53"/>
      <c r="C64" s="54" t="s">
        <v>457</v>
      </c>
      <c r="D64" s="473"/>
      <c r="E64" s="17"/>
      <c r="F64" s="48"/>
      <c r="G64" s="18"/>
      <c r="H64" s="18"/>
    </row>
    <row r="65" spans="1:8" ht="15.75">
      <c r="A65" s="52">
        <f>1+A63</f>
        <v>41</v>
      </c>
      <c r="B65" s="46" t="s">
        <v>725</v>
      </c>
      <c r="C65" s="16" t="s">
        <v>617</v>
      </c>
      <c r="D65" s="508" t="s">
        <v>779</v>
      </c>
      <c r="E65" s="17" t="s">
        <v>766</v>
      </c>
      <c r="F65" s="48">
        <v>95</v>
      </c>
      <c r="G65" s="18"/>
      <c r="H65" s="18"/>
    </row>
    <row r="66" spans="1:8" ht="38.25">
      <c r="A66" s="52"/>
      <c r="B66" s="46" t="s">
        <v>725</v>
      </c>
      <c r="C66" s="56" t="s">
        <v>458</v>
      </c>
      <c r="D66" s="508" t="s">
        <v>779</v>
      </c>
      <c r="E66" s="17" t="s">
        <v>766</v>
      </c>
      <c r="F66" s="48">
        <v>95</v>
      </c>
      <c r="G66" s="18"/>
      <c r="H66" s="18"/>
    </row>
    <row r="67" spans="1:8" ht="25.5">
      <c r="A67" s="52"/>
      <c r="B67" s="46" t="s">
        <v>725</v>
      </c>
      <c r="C67" s="56" t="s">
        <v>240</v>
      </c>
      <c r="D67" s="508" t="s">
        <v>779</v>
      </c>
      <c r="E67" s="17" t="s">
        <v>766</v>
      </c>
      <c r="F67" s="48">
        <v>95</v>
      </c>
      <c r="G67" s="18"/>
      <c r="H67" s="18"/>
    </row>
    <row r="68" spans="1:8" ht="15.75">
      <c r="A68" s="52">
        <f>1+A65</f>
        <v>42</v>
      </c>
      <c r="B68" s="46" t="s">
        <v>725</v>
      </c>
      <c r="C68" s="59" t="s">
        <v>241</v>
      </c>
      <c r="D68" s="508" t="s">
        <v>779</v>
      </c>
      <c r="E68" s="17" t="s">
        <v>765</v>
      </c>
      <c r="F68" s="48">
        <v>5</v>
      </c>
      <c r="G68" s="18"/>
      <c r="H68" s="18"/>
    </row>
    <row r="69" spans="1:8" ht="15.75">
      <c r="A69" s="52">
        <f t="shared" si="2"/>
        <v>43</v>
      </c>
      <c r="B69" s="46" t="s">
        <v>725</v>
      </c>
      <c r="C69" s="59" t="s">
        <v>238</v>
      </c>
      <c r="D69" s="508" t="s">
        <v>779</v>
      </c>
      <c r="E69" s="17" t="s">
        <v>765</v>
      </c>
      <c r="F69" s="48">
        <v>11</v>
      </c>
      <c r="G69" s="18"/>
      <c r="H69" s="18"/>
    </row>
    <row r="70" spans="1:8" ht="15.75">
      <c r="A70" s="52">
        <f t="shared" si="2"/>
        <v>44</v>
      </c>
      <c r="B70" s="46" t="s">
        <v>725</v>
      </c>
      <c r="C70" s="59" t="s">
        <v>226</v>
      </c>
      <c r="D70" s="508" t="s">
        <v>779</v>
      </c>
      <c r="E70" s="17" t="s">
        <v>765</v>
      </c>
      <c r="F70" s="48">
        <v>44</v>
      </c>
      <c r="G70" s="18"/>
      <c r="H70" s="18"/>
    </row>
    <row r="71" spans="1:8" ht="15.75">
      <c r="A71" s="52">
        <f t="shared" si="2"/>
        <v>45</v>
      </c>
      <c r="B71" s="46" t="s">
        <v>725</v>
      </c>
      <c r="C71" s="16" t="s">
        <v>228</v>
      </c>
      <c r="D71" s="508" t="s">
        <v>779</v>
      </c>
      <c r="E71" s="17" t="s">
        <v>766</v>
      </c>
      <c r="F71" s="48">
        <v>115</v>
      </c>
      <c r="G71" s="18"/>
      <c r="H71" s="18"/>
    </row>
    <row r="72" spans="1:8">
      <c r="A72" s="52">
        <f t="shared" si="2"/>
        <v>46</v>
      </c>
      <c r="B72" s="60"/>
      <c r="C72" s="54" t="s">
        <v>459</v>
      </c>
      <c r="D72" s="473"/>
      <c r="E72" s="17"/>
      <c r="F72" s="48"/>
      <c r="G72" s="18"/>
      <c r="H72" s="18"/>
    </row>
    <row r="73" spans="1:8" ht="15.75">
      <c r="A73" s="52">
        <f t="shared" si="2"/>
        <v>47</v>
      </c>
      <c r="B73" s="46" t="s">
        <v>725</v>
      </c>
      <c r="C73" s="16" t="s">
        <v>618</v>
      </c>
      <c r="D73" s="508" t="s">
        <v>779</v>
      </c>
      <c r="E73" s="17" t="s">
        <v>766</v>
      </c>
      <c r="F73" s="48">
        <f>320-F87</f>
        <v>274</v>
      </c>
      <c r="G73" s="18"/>
      <c r="H73" s="18"/>
    </row>
    <row r="74" spans="1:8" ht="15.75">
      <c r="A74" s="52">
        <f>1+A73</f>
        <v>48</v>
      </c>
      <c r="B74" s="46" t="s">
        <v>725</v>
      </c>
      <c r="C74" s="16" t="s">
        <v>237</v>
      </c>
      <c r="D74" s="508" t="s">
        <v>779</v>
      </c>
      <c r="E74" s="17" t="s">
        <v>765</v>
      </c>
      <c r="F74" s="48">
        <v>15</v>
      </c>
      <c r="G74" s="18"/>
      <c r="H74" s="18"/>
    </row>
    <row r="75" spans="1:8" ht="15.75">
      <c r="A75" s="52">
        <f t="shared" si="2"/>
        <v>49</v>
      </c>
      <c r="B75" s="46" t="s">
        <v>725</v>
      </c>
      <c r="C75" s="16" t="s">
        <v>238</v>
      </c>
      <c r="D75" s="508" t="s">
        <v>779</v>
      </c>
      <c r="E75" s="17" t="s">
        <v>765</v>
      </c>
      <c r="F75" s="48">
        <v>30</v>
      </c>
      <c r="G75" s="18"/>
      <c r="H75" s="18"/>
    </row>
    <row r="76" spans="1:8" ht="15.75">
      <c r="A76" s="52">
        <f t="shared" si="2"/>
        <v>50</v>
      </c>
      <c r="B76" s="46" t="s">
        <v>725</v>
      </c>
      <c r="C76" s="16" t="s">
        <v>239</v>
      </c>
      <c r="D76" s="508" t="s">
        <v>779</v>
      </c>
      <c r="E76" s="17" t="s">
        <v>765</v>
      </c>
      <c r="F76" s="48">
        <v>120</v>
      </c>
      <c r="G76" s="18"/>
      <c r="H76" s="18"/>
    </row>
    <row r="77" spans="1:8" ht="15.75">
      <c r="A77" s="52">
        <f t="shared" si="2"/>
        <v>51</v>
      </c>
      <c r="B77" s="46" t="s">
        <v>725</v>
      </c>
      <c r="C77" s="16" t="s">
        <v>228</v>
      </c>
      <c r="D77" s="508" t="s">
        <v>779</v>
      </c>
      <c r="E77" s="17" t="s">
        <v>766</v>
      </c>
      <c r="F77" s="48">
        <v>300</v>
      </c>
      <c r="G77" s="18"/>
      <c r="H77" s="18"/>
    </row>
    <row r="78" spans="1:8">
      <c r="A78" s="52">
        <f t="shared" si="2"/>
        <v>52</v>
      </c>
      <c r="B78" s="60"/>
      <c r="C78" s="42" t="s">
        <v>461</v>
      </c>
      <c r="D78" s="537"/>
      <c r="E78" s="17"/>
      <c r="F78" s="48"/>
      <c r="G78" s="18"/>
      <c r="H78" s="18"/>
    </row>
    <row r="79" spans="1:8" ht="15.75">
      <c r="A79" s="52">
        <f t="shared" si="2"/>
        <v>53</v>
      </c>
      <c r="B79" s="46" t="s">
        <v>725</v>
      </c>
      <c r="C79" s="47" t="s">
        <v>619</v>
      </c>
      <c r="D79" s="508" t="s">
        <v>779</v>
      </c>
      <c r="E79" s="17" t="s">
        <v>766</v>
      </c>
      <c r="F79" s="48">
        <v>221</v>
      </c>
      <c r="G79" s="18"/>
      <c r="H79" s="18"/>
    </row>
    <row r="80" spans="1:8" ht="15.75">
      <c r="A80" s="52">
        <f>1+A79</f>
        <v>54</v>
      </c>
      <c r="B80" s="46" t="s">
        <v>725</v>
      </c>
      <c r="C80" s="47" t="s">
        <v>237</v>
      </c>
      <c r="D80" s="508" t="s">
        <v>779</v>
      </c>
      <c r="E80" s="17" t="s">
        <v>765</v>
      </c>
      <c r="F80" s="48">
        <v>11</v>
      </c>
      <c r="G80" s="18"/>
      <c r="H80" s="18"/>
    </row>
    <row r="81" spans="1:8" ht="15.75">
      <c r="A81" s="52">
        <f t="shared" si="2"/>
        <v>55</v>
      </c>
      <c r="B81" s="46" t="s">
        <v>725</v>
      </c>
      <c r="C81" s="47" t="s">
        <v>238</v>
      </c>
      <c r="D81" s="508" t="s">
        <v>779</v>
      </c>
      <c r="E81" s="17" t="s">
        <v>765</v>
      </c>
      <c r="F81" s="48">
        <v>22</v>
      </c>
      <c r="G81" s="18"/>
      <c r="H81" s="18"/>
    </row>
    <row r="82" spans="1:8" ht="15.75">
      <c r="A82" s="52">
        <f t="shared" si="2"/>
        <v>56</v>
      </c>
      <c r="B82" s="46" t="s">
        <v>725</v>
      </c>
      <c r="C82" s="47" t="s">
        <v>239</v>
      </c>
      <c r="D82" s="508" t="s">
        <v>779</v>
      </c>
      <c r="E82" s="17" t="s">
        <v>765</v>
      </c>
      <c r="F82" s="48">
        <v>88</v>
      </c>
      <c r="G82" s="18"/>
      <c r="H82" s="18"/>
    </row>
    <row r="83" spans="1:8" ht="15.75">
      <c r="A83" s="52">
        <f t="shared" si="2"/>
        <v>57</v>
      </c>
      <c r="B83" s="46" t="s">
        <v>725</v>
      </c>
      <c r="C83" s="47" t="s">
        <v>228</v>
      </c>
      <c r="D83" s="508" t="s">
        <v>779</v>
      </c>
      <c r="E83" s="17" t="s">
        <v>766</v>
      </c>
      <c r="F83" s="48">
        <v>220</v>
      </c>
      <c r="G83" s="18"/>
      <c r="H83" s="18"/>
    </row>
    <row r="84" spans="1:8" ht="25.5">
      <c r="A84" s="52">
        <f t="shared" si="2"/>
        <v>58</v>
      </c>
      <c r="B84" s="46" t="s">
        <v>725</v>
      </c>
      <c r="C84" s="47" t="s">
        <v>462</v>
      </c>
      <c r="D84" s="508" t="s">
        <v>779</v>
      </c>
      <c r="E84" s="17" t="s">
        <v>766</v>
      </c>
      <c r="F84" s="48">
        <v>2.2999999999999998</v>
      </c>
      <c r="G84" s="18"/>
      <c r="H84" s="18"/>
    </row>
    <row r="85" spans="1:8" ht="25.5">
      <c r="A85" s="52">
        <f t="shared" si="2"/>
        <v>59</v>
      </c>
      <c r="B85" s="46" t="s">
        <v>725</v>
      </c>
      <c r="C85" s="47" t="s">
        <v>463</v>
      </c>
      <c r="D85" s="508" t="s">
        <v>779</v>
      </c>
      <c r="E85" s="17" t="s">
        <v>766</v>
      </c>
      <c r="F85" s="48">
        <v>0.75</v>
      </c>
      <c r="G85" s="18"/>
      <c r="H85" s="18"/>
    </row>
    <row r="86" spans="1:8">
      <c r="A86" s="52">
        <f t="shared" si="2"/>
        <v>60</v>
      </c>
      <c r="B86" s="60"/>
      <c r="C86" s="42" t="s">
        <v>464</v>
      </c>
      <c r="D86" s="537"/>
      <c r="E86" s="17"/>
      <c r="F86" s="48"/>
      <c r="G86" s="18"/>
      <c r="H86" s="18"/>
    </row>
    <row r="87" spans="1:8" ht="15.75">
      <c r="A87" s="52">
        <f t="shared" si="2"/>
        <v>61</v>
      </c>
      <c r="B87" s="46" t="s">
        <v>725</v>
      </c>
      <c r="C87" s="16" t="s">
        <v>618</v>
      </c>
      <c r="D87" s="508" t="s">
        <v>779</v>
      </c>
      <c r="E87" s="17" t="s">
        <v>766</v>
      </c>
      <c r="F87" s="48">
        <v>46</v>
      </c>
      <c r="G87" s="18"/>
      <c r="H87" s="18"/>
    </row>
    <row r="88" spans="1:8" ht="15.75">
      <c r="A88" s="52">
        <f t="shared" si="2"/>
        <v>62</v>
      </c>
      <c r="B88" s="46" t="s">
        <v>725</v>
      </c>
      <c r="C88" s="47" t="s">
        <v>465</v>
      </c>
      <c r="D88" s="508" t="s">
        <v>779</v>
      </c>
      <c r="E88" s="17" t="s">
        <v>765</v>
      </c>
      <c r="F88" s="48">
        <v>7</v>
      </c>
      <c r="G88" s="18"/>
      <c r="H88" s="18"/>
    </row>
    <row r="89" spans="1:8" ht="15.75">
      <c r="A89" s="52">
        <f t="shared" si="2"/>
        <v>63</v>
      </c>
      <c r="B89" s="46" t="s">
        <v>725</v>
      </c>
      <c r="C89" s="47" t="s">
        <v>466</v>
      </c>
      <c r="D89" s="508" t="s">
        <v>779</v>
      </c>
      <c r="E89" s="17" t="s">
        <v>765</v>
      </c>
      <c r="F89" s="48">
        <v>7</v>
      </c>
      <c r="G89" s="18"/>
      <c r="H89" s="18"/>
    </row>
    <row r="90" spans="1:8" ht="15.75">
      <c r="A90" s="52">
        <f t="shared" si="2"/>
        <v>64</v>
      </c>
      <c r="B90" s="46" t="s">
        <v>725</v>
      </c>
      <c r="C90" s="47" t="s">
        <v>230</v>
      </c>
      <c r="D90" s="508" t="s">
        <v>779</v>
      </c>
      <c r="E90" s="17" t="s">
        <v>765</v>
      </c>
      <c r="F90" s="48">
        <v>5</v>
      </c>
      <c r="G90" s="18"/>
      <c r="H90" s="18"/>
    </row>
    <row r="91" spans="1:8" ht="15.75">
      <c r="A91" s="52">
        <f t="shared" si="2"/>
        <v>65</v>
      </c>
      <c r="B91" s="46" t="s">
        <v>725</v>
      </c>
      <c r="C91" s="47" t="s">
        <v>231</v>
      </c>
      <c r="D91" s="508" t="s">
        <v>779</v>
      </c>
      <c r="E91" s="17" t="s">
        <v>765</v>
      </c>
      <c r="F91" s="48">
        <v>6</v>
      </c>
      <c r="G91" s="18"/>
      <c r="H91" s="18"/>
    </row>
    <row r="92" spans="1:8" ht="15.75">
      <c r="A92" s="52">
        <f t="shared" ref="A92:A155" si="3">A91+1</f>
        <v>66</v>
      </c>
      <c r="B92" s="46" t="s">
        <v>725</v>
      </c>
      <c r="C92" s="47" t="s">
        <v>226</v>
      </c>
      <c r="D92" s="508" t="s">
        <v>779</v>
      </c>
      <c r="E92" s="17" t="s">
        <v>765</v>
      </c>
      <c r="F92" s="48">
        <v>17</v>
      </c>
      <c r="G92" s="18"/>
      <c r="H92" s="18"/>
    </row>
    <row r="93" spans="1:8" ht="15.75">
      <c r="A93" s="52">
        <f t="shared" si="3"/>
        <v>67</v>
      </c>
      <c r="B93" s="46" t="s">
        <v>725</v>
      </c>
      <c r="C93" s="47" t="s">
        <v>228</v>
      </c>
      <c r="D93" s="508" t="s">
        <v>779</v>
      </c>
      <c r="E93" s="17" t="s">
        <v>765</v>
      </c>
      <c r="F93" s="48">
        <v>41</v>
      </c>
      <c r="G93" s="18"/>
      <c r="H93" s="18"/>
    </row>
    <row r="94" spans="1:8">
      <c r="A94" s="52">
        <f t="shared" si="3"/>
        <v>68</v>
      </c>
      <c r="B94" s="60"/>
      <c r="C94" s="42" t="s">
        <v>467</v>
      </c>
      <c r="D94" s="537"/>
      <c r="E94" s="17"/>
      <c r="F94" s="48"/>
      <c r="G94" s="18"/>
      <c r="H94" s="18"/>
    </row>
    <row r="95" spans="1:8" ht="38.25">
      <c r="A95" s="52">
        <f t="shared" si="3"/>
        <v>69</v>
      </c>
      <c r="B95" s="46" t="s">
        <v>725</v>
      </c>
      <c r="C95" s="47" t="s">
        <v>236</v>
      </c>
      <c r="D95" s="508" t="s">
        <v>779</v>
      </c>
      <c r="E95" s="17" t="s">
        <v>766</v>
      </c>
      <c r="F95" s="48">
        <v>1032</v>
      </c>
      <c r="G95" s="18"/>
      <c r="H95" s="18"/>
    </row>
    <row r="96" spans="1:8" ht="15.75">
      <c r="A96" s="52">
        <f t="shared" si="3"/>
        <v>70</v>
      </c>
      <c r="B96" s="46" t="s">
        <v>725</v>
      </c>
      <c r="C96" s="47" t="s">
        <v>224</v>
      </c>
      <c r="D96" s="508" t="s">
        <v>779</v>
      </c>
      <c r="E96" s="17" t="s">
        <v>765</v>
      </c>
      <c r="F96" s="48">
        <v>52</v>
      </c>
      <c r="G96" s="18"/>
      <c r="H96" s="18"/>
    </row>
    <row r="97" spans="1:8" ht="15.75">
      <c r="A97" s="52">
        <f t="shared" si="3"/>
        <v>71</v>
      </c>
      <c r="B97" s="46" t="s">
        <v>725</v>
      </c>
      <c r="C97" s="47" t="s">
        <v>225</v>
      </c>
      <c r="D97" s="508" t="s">
        <v>779</v>
      </c>
      <c r="E97" s="17" t="s">
        <v>765</v>
      </c>
      <c r="F97" s="48">
        <v>170</v>
      </c>
      <c r="G97" s="18"/>
      <c r="H97" s="18"/>
    </row>
    <row r="98" spans="1:8" ht="15.75">
      <c r="A98" s="52">
        <f t="shared" si="3"/>
        <v>72</v>
      </c>
      <c r="B98" s="46" t="s">
        <v>725</v>
      </c>
      <c r="C98" s="47" t="s">
        <v>226</v>
      </c>
      <c r="D98" s="508" t="s">
        <v>779</v>
      </c>
      <c r="E98" s="17" t="s">
        <v>765</v>
      </c>
      <c r="F98" s="48">
        <v>475</v>
      </c>
      <c r="G98" s="18"/>
      <c r="H98" s="18"/>
    </row>
    <row r="99" spans="1:8">
      <c r="A99" s="52">
        <f t="shared" si="3"/>
        <v>73</v>
      </c>
      <c r="B99" s="46" t="s">
        <v>725</v>
      </c>
      <c r="C99" s="42" t="s">
        <v>468</v>
      </c>
      <c r="D99" s="537"/>
      <c r="E99" s="17"/>
      <c r="F99" s="48"/>
      <c r="G99" s="18"/>
      <c r="H99" s="18"/>
    </row>
    <row r="100" spans="1:8" ht="38.25">
      <c r="A100" s="52">
        <f t="shared" si="3"/>
        <v>74</v>
      </c>
      <c r="B100" s="46" t="s">
        <v>725</v>
      </c>
      <c r="C100" s="47" t="s">
        <v>236</v>
      </c>
      <c r="D100" s="508" t="s">
        <v>779</v>
      </c>
      <c r="E100" s="17" t="s">
        <v>766</v>
      </c>
      <c r="F100" s="48">
        <v>200</v>
      </c>
      <c r="G100" s="18"/>
      <c r="H100" s="18"/>
    </row>
    <row r="101" spans="1:8" ht="15.75">
      <c r="A101" s="52">
        <f t="shared" si="3"/>
        <v>75</v>
      </c>
      <c r="B101" s="46" t="s">
        <v>725</v>
      </c>
      <c r="C101" s="47" t="s">
        <v>224</v>
      </c>
      <c r="D101" s="508" t="s">
        <v>779</v>
      </c>
      <c r="E101" s="17" t="s">
        <v>765</v>
      </c>
      <c r="F101" s="48">
        <v>10</v>
      </c>
      <c r="G101" s="18"/>
      <c r="H101" s="18"/>
    </row>
    <row r="102" spans="1:8" ht="15.75">
      <c r="A102" s="52">
        <f t="shared" si="3"/>
        <v>76</v>
      </c>
      <c r="B102" s="46" t="s">
        <v>725</v>
      </c>
      <c r="C102" s="47" t="s">
        <v>225</v>
      </c>
      <c r="D102" s="508" t="s">
        <v>779</v>
      </c>
      <c r="E102" s="17" t="s">
        <v>765</v>
      </c>
      <c r="F102" s="48">
        <v>33</v>
      </c>
      <c r="G102" s="18"/>
      <c r="H102" s="18"/>
    </row>
    <row r="103" spans="1:8" ht="15.75">
      <c r="A103" s="52">
        <f t="shared" si="3"/>
        <v>77</v>
      </c>
      <c r="B103" s="46" t="s">
        <v>725</v>
      </c>
      <c r="C103" s="47" t="s">
        <v>226</v>
      </c>
      <c r="D103" s="508" t="s">
        <v>779</v>
      </c>
      <c r="E103" s="17" t="s">
        <v>765</v>
      </c>
      <c r="F103" s="48">
        <v>92</v>
      </c>
      <c r="G103" s="18"/>
      <c r="H103" s="18"/>
    </row>
    <row r="104" spans="1:8">
      <c r="A104" s="52">
        <f t="shared" si="3"/>
        <v>78</v>
      </c>
      <c r="B104" s="46" t="s">
        <v>725</v>
      </c>
      <c r="C104" s="42" t="s">
        <v>469</v>
      </c>
      <c r="D104" s="537"/>
      <c r="E104" s="17"/>
      <c r="F104" s="48"/>
      <c r="G104" s="18"/>
      <c r="H104" s="18"/>
    </row>
    <row r="105" spans="1:8" ht="15.75">
      <c r="A105" s="52">
        <f t="shared" si="3"/>
        <v>79</v>
      </c>
      <c r="B105" s="46" t="s">
        <v>725</v>
      </c>
      <c r="C105" s="47" t="s">
        <v>470</v>
      </c>
      <c r="D105" s="508" t="s">
        <v>779</v>
      </c>
      <c r="E105" s="17" t="s">
        <v>766</v>
      </c>
      <c r="F105" s="48">
        <v>200</v>
      </c>
      <c r="G105" s="18"/>
      <c r="H105" s="18"/>
    </row>
    <row r="106" spans="1:8" ht="15.75">
      <c r="A106" s="52">
        <f t="shared" si="3"/>
        <v>80</v>
      </c>
      <c r="B106" s="46" t="s">
        <v>725</v>
      </c>
      <c r="C106" s="47" t="s">
        <v>225</v>
      </c>
      <c r="D106" s="508" t="s">
        <v>779</v>
      </c>
      <c r="E106" s="17" t="s">
        <v>765</v>
      </c>
      <c r="F106" s="48">
        <v>33</v>
      </c>
      <c r="G106" s="18"/>
      <c r="H106" s="18"/>
    </row>
    <row r="107" spans="1:8" ht="15.75">
      <c r="A107" s="52">
        <f t="shared" si="3"/>
        <v>81</v>
      </c>
      <c r="B107" s="46" t="s">
        <v>725</v>
      </c>
      <c r="C107" s="47" t="s">
        <v>226</v>
      </c>
      <c r="D107" s="508" t="s">
        <v>779</v>
      </c>
      <c r="E107" s="17" t="s">
        <v>765</v>
      </c>
      <c r="F107" s="48">
        <v>92</v>
      </c>
      <c r="G107" s="18"/>
      <c r="H107" s="18"/>
    </row>
    <row r="108" spans="1:8" ht="15.75">
      <c r="A108" s="52">
        <f t="shared" si="3"/>
        <v>82</v>
      </c>
      <c r="B108" s="46" t="s">
        <v>725</v>
      </c>
      <c r="C108" s="47" t="s">
        <v>228</v>
      </c>
      <c r="D108" s="508" t="s">
        <v>779</v>
      </c>
      <c r="E108" s="17" t="s">
        <v>766</v>
      </c>
      <c r="F108" s="48">
        <v>400</v>
      </c>
      <c r="G108" s="18"/>
      <c r="H108" s="18"/>
    </row>
    <row r="109" spans="1:8">
      <c r="A109" s="52">
        <f t="shared" si="3"/>
        <v>83</v>
      </c>
      <c r="B109" s="46" t="s">
        <v>725</v>
      </c>
      <c r="C109" s="42" t="s">
        <v>471</v>
      </c>
      <c r="D109" s="537"/>
      <c r="E109" s="17"/>
      <c r="F109" s="48"/>
      <c r="G109" s="18"/>
      <c r="H109" s="18"/>
    </row>
    <row r="110" spans="1:8" ht="15.75">
      <c r="A110" s="52">
        <f t="shared" si="3"/>
        <v>84</v>
      </c>
      <c r="B110" s="46" t="s">
        <v>725</v>
      </c>
      <c r="C110" s="47" t="s">
        <v>472</v>
      </c>
      <c r="D110" s="508" t="s">
        <v>779</v>
      </c>
      <c r="E110" s="17" t="s">
        <v>766</v>
      </c>
      <c r="F110" s="48">
        <v>4</v>
      </c>
      <c r="G110" s="18"/>
      <c r="H110" s="18"/>
    </row>
    <row r="111" spans="1:8" ht="15.75">
      <c r="A111" s="52">
        <f t="shared" si="3"/>
        <v>85</v>
      </c>
      <c r="B111" s="46" t="s">
        <v>725</v>
      </c>
      <c r="C111" s="47" t="s">
        <v>228</v>
      </c>
      <c r="D111" s="508" t="s">
        <v>779</v>
      </c>
      <c r="E111" s="17" t="s">
        <v>766</v>
      </c>
      <c r="F111" s="48">
        <v>14</v>
      </c>
      <c r="G111" s="18"/>
      <c r="H111" s="18"/>
    </row>
    <row r="112" spans="1:8">
      <c r="A112" s="15">
        <f t="shared" si="3"/>
        <v>86</v>
      </c>
      <c r="B112" s="46" t="s">
        <v>725</v>
      </c>
      <c r="C112" s="54" t="s">
        <v>473</v>
      </c>
      <c r="D112" s="473"/>
      <c r="E112" s="17"/>
      <c r="F112" s="48"/>
      <c r="G112" s="18"/>
      <c r="H112" s="18"/>
    </row>
    <row r="113" spans="1:8" ht="15.75">
      <c r="A113" s="15">
        <f t="shared" si="3"/>
        <v>87</v>
      </c>
      <c r="B113" s="46" t="s">
        <v>725</v>
      </c>
      <c r="C113" s="16" t="s">
        <v>474</v>
      </c>
      <c r="D113" s="508" t="s">
        <v>779</v>
      </c>
      <c r="E113" s="17" t="s">
        <v>766</v>
      </c>
      <c r="F113" s="48">
        <v>358</v>
      </c>
      <c r="G113" s="18"/>
      <c r="H113" s="18"/>
    </row>
    <row r="114" spans="1:8" ht="15.75">
      <c r="A114" s="15">
        <f t="shared" si="3"/>
        <v>88</v>
      </c>
      <c r="B114" s="46" t="s">
        <v>725</v>
      </c>
      <c r="C114" s="16" t="s">
        <v>475</v>
      </c>
      <c r="D114" s="508" t="s">
        <v>779</v>
      </c>
      <c r="E114" s="17" t="s">
        <v>765</v>
      </c>
      <c r="F114" s="48">
        <v>180</v>
      </c>
      <c r="G114" s="18"/>
      <c r="H114" s="18"/>
    </row>
    <row r="115" spans="1:8">
      <c r="A115" s="15">
        <f t="shared" si="3"/>
        <v>89</v>
      </c>
      <c r="B115" s="54"/>
      <c r="C115" s="54" t="s">
        <v>245</v>
      </c>
      <c r="D115" s="473"/>
      <c r="E115" s="54"/>
      <c r="F115" s="48"/>
      <c r="G115" s="18"/>
      <c r="H115" s="18"/>
    </row>
    <row r="116" spans="1:8">
      <c r="A116" s="15"/>
      <c r="B116" s="54"/>
      <c r="C116" s="54" t="s">
        <v>620</v>
      </c>
      <c r="D116" s="473"/>
      <c r="E116" s="54"/>
      <c r="F116" s="48"/>
      <c r="G116" s="18"/>
      <c r="H116" s="18"/>
    </row>
    <row r="117" spans="1:8" ht="38.25">
      <c r="A117" s="15">
        <f>A115+1</f>
        <v>90</v>
      </c>
      <c r="B117" s="46" t="s">
        <v>725</v>
      </c>
      <c r="C117" s="61" t="s">
        <v>621</v>
      </c>
      <c r="D117" s="508" t="s">
        <v>779</v>
      </c>
      <c r="E117" s="17" t="s">
        <v>72</v>
      </c>
      <c r="F117" s="58">
        <v>8</v>
      </c>
      <c r="G117" s="62"/>
      <c r="H117" s="18"/>
    </row>
    <row r="118" spans="1:8" ht="38.25">
      <c r="A118" s="15">
        <f t="shared" si="3"/>
        <v>91</v>
      </c>
      <c r="B118" s="46" t="s">
        <v>725</v>
      </c>
      <c r="C118" s="61" t="s">
        <v>622</v>
      </c>
      <c r="D118" s="508" t="s">
        <v>779</v>
      </c>
      <c r="E118" s="17" t="s">
        <v>72</v>
      </c>
      <c r="F118" s="58">
        <v>8</v>
      </c>
      <c r="G118" s="62"/>
      <c r="H118" s="18"/>
    </row>
    <row r="119" spans="1:8" ht="38.25">
      <c r="A119" s="15">
        <f t="shared" si="3"/>
        <v>92</v>
      </c>
      <c r="B119" s="46" t="s">
        <v>725</v>
      </c>
      <c r="C119" s="61" t="s">
        <v>623</v>
      </c>
      <c r="D119" s="508" t="s">
        <v>779</v>
      </c>
      <c r="E119" s="17" t="s">
        <v>72</v>
      </c>
      <c r="F119" s="58">
        <v>15</v>
      </c>
      <c r="G119" s="62"/>
      <c r="H119" s="18"/>
    </row>
    <row r="120" spans="1:8">
      <c r="A120" s="15"/>
      <c r="B120" s="46" t="s">
        <v>725</v>
      </c>
      <c r="C120" s="61"/>
      <c r="D120" s="171"/>
      <c r="E120" s="17"/>
      <c r="F120" s="58"/>
      <c r="G120" s="62"/>
      <c r="H120" s="18"/>
    </row>
    <row r="121" spans="1:8">
      <c r="A121" s="15">
        <f>A119+1</f>
        <v>93</v>
      </c>
      <c r="B121" s="46" t="s">
        <v>725</v>
      </c>
      <c r="C121" s="54" t="s">
        <v>476</v>
      </c>
      <c r="D121" s="473"/>
      <c r="E121" s="17"/>
      <c r="F121" s="48"/>
      <c r="G121" s="18"/>
      <c r="H121" s="18"/>
    </row>
    <row r="122" spans="1:8">
      <c r="A122" s="63"/>
      <c r="B122" s="60"/>
      <c r="C122" s="42" t="s">
        <v>624</v>
      </c>
      <c r="D122" s="537"/>
      <c r="E122" s="17"/>
      <c r="F122" s="48"/>
      <c r="G122" s="18"/>
      <c r="H122" s="18"/>
    </row>
    <row r="123" spans="1:8" ht="25.5">
      <c r="A123" s="52">
        <f>A121+1</f>
        <v>94</v>
      </c>
      <c r="B123" s="46" t="s">
        <v>725</v>
      </c>
      <c r="C123" s="64" t="s">
        <v>625</v>
      </c>
      <c r="D123" s="508" t="s">
        <v>779</v>
      </c>
      <c r="E123" s="17" t="s">
        <v>72</v>
      </c>
      <c r="F123" s="58">
        <v>45</v>
      </c>
      <c r="G123" s="18"/>
      <c r="H123" s="18"/>
    </row>
    <row r="124" spans="1:8" ht="25.5">
      <c r="A124" s="52">
        <f t="shared" si="3"/>
        <v>95</v>
      </c>
      <c r="B124" s="46" t="s">
        <v>725</v>
      </c>
      <c r="C124" s="64" t="s">
        <v>626</v>
      </c>
      <c r="D124" s="508" t="s">
        <v>779</v>
      </c>
      <c r="E124" s="17" t="s">
        <v>72</v>
      </c>
      <c r="F124" s="58">
        <v>45</v>
      </c>
      <c r="G124" s="18"/>
      <c r="H124" s="18"/>
    </row>
    <row r="125" spans="1:8" ht="25.5">
      <c r="A125" s="52">
        <f t="shared" si="3"/>
        <v>96</v>
      </c>
      <c r="B125" s="46" t="s">
        <v>725</v>
      </c>
      <c r="C125" s="64" t="s">
        <v>627</v>
      </c>
      <c r="D125" s="508" t="s">
        <v>779</v>
      </c>
      <c r="E125" s="17" t="s">
        <v>72</v>
      </c>
      <c r="F125" s="58">
        <v>118</v>
      </c>
      <c r="G125" s="18"/>
      <c r="H125" s="18"/>
    </row>
    <row r="126" spans="1:8">
      <c r="A126" s="52"/>
      <c r="B126" s="46" t="s">
        <v>725</v>
      </c>
      <c r="C126" s="65" t="s">
        <v>628</v>
      </c>
      <c r="D126" s="540"/>
      <c r="E126" s="17"/>
      <c r="F126" s="58"/>
      <c r="G126" s="18"/>
      <c r="H126" s="18"/>
    </row>
    <row r="127" spans="1:8" ht="25.5">
      <c r="A127" s="52">
        <f>A125+1</f>
        <v>97</v>
      </c>
      <c r="B127" s="46" t="s">
        <v>725</v>
      </c>
      <c r="C127" s="64" t="s">
        <v>629</v>
      </c>
      <c r="D127" s="508" t="s">
        <v>779</v>
      </c>
      <c r="E127" s="17" t="s">
        <v>72</v>
      </c>
      <c r="F127" s="58">
        <v>180</v>
      </c>
      <c r="G127" s="18"/>
      <c r="H127" s="18"/>
    </row>
    <row r="128" spans="1:8" ht="25.5">
      <c r="A128" s="52">
        <f t="shared" si="3"/>
        <v>98</v>
      </c>
      <c r="B128" s="46" t="s">
        <v>725</v>
      </c>
      <c r="C128" s="64" t="s">
        <v>630</v>
      </c>
      <c r="D128" s="508" t="s">
        <v>779</v>
      </c>
      <c r="E128" s="17" t="s">
        <v>72</v>
      </c>
      <c r="F128" s="58">
        <v>191</v>
      </c>
      <c r="G128" s="18"/>
      <c r="H128" s="18"/>
    </row>
    <row r="129" spans="1:8" ht="25.5">
      <c r="A129" s="52">
        <f t="shared" si="3"/>
        <v>99</v>
      </c>
      <c r="B129" s="46" t="s">
        <v>725</v>
      </c>
      <c r="C129" s="64" t="s">
        <v>631</v>
      </c>
      <c r="D129" s="508" t="s">
        <v>779</v>
      </c>
      <c r="E129" s="17" t="s">
        <v>72</v>
      </c>
      <c r="F129" s="58">
        <v>195</v>
      </c>
      <c r="G129" s="18"/>
      <c r="H129" s="18"/>
    </row>
    <row r="130" spans="1:8">
      <c r="A130" s="52"/>
      <c r="B130" s="46" t="s">
        <v>725</v>
      </c>
      <c r="C130" s="65" t="s">
        <v>632</v>
      </c>
      <c r="D130" s="540"/>
      <c r="E130" s="17"/>
      <c r="F130" s="58"/>
      <c r="G130" s="18"/>
      <c r="H130" s="18"/>
    </row>
    <row r="131" spans="1:8" ht="25.5">
      <c r="A131" s="52">
        <f>A129+1</f>
        <v>100</v>
      </c>
      <c r="B131" s="46" t="s">
        <v>725</v>
      </c>
      <c r="C131" s="64" t="s">
        <v>633</v>
      </c>
      <c r="D131" s="508" t="s">
        <v>779</v>
      </c>
      <c r="E131" s="17" t="s">
        <v>72</v>
      </c>
      <c r="F131" s="58">
        <v>147</v>
      </c>
      <c r="G131" s="18"/>
      <c r="H131" s="18"/>
    </row>
    <row r="132" spans="1:8" ht="15" customHeight="1">
      <c r="A132" s="52">
        <f t="shared" si="3"/>
        <v>101</v>
      </c>
      <c r="B132" s="46" t="s">
        <v>725</v>
      </c>
      <c r="C132" s="42" t="s">
        <v>477</v>
      </c>
      <c r="D132" s="537"/>
      <c r="E132" s="17"/>
      <c r="F132" s="58"/>
      <c r="G132" s="18"/>
      <c r="H132" s="18"/>
    </row>
    <row r="133" spans="1:8">
      <c r="A133" s="52"/>
      <c r="B133" s="60"/>
      <c r="C133" s="54" t="s">
        <v>620</v>
      </c>
      <c r="D133" s="473"/>
      <c r="E133" s="17"/>
      <c r="F133" s="48"/>
      <c r="G133" s="18"/>
      <c r="H133" s="18"/>
    </row>
    <row r="134" spans="1:8" ht="25.5">
      <c r="A134" s="52">
        <f>A132+1</f>
        <v>102</v>
      </c>
      <c r="B134" s="46" t="s">
        <v>725</v>
      </c>
      <c r="C134" s="61" t="s">
        <v>634</v>
      </c>
      <c r="D134" s="508" t="s">
        <v>779</v>
      </c>
      <c r="E134" s="17" t="s">
        <v>72</v>
      </c>
      <c r="F134" s="58">
        <v>117</v>
      </c>
      <c r="G134" s="62"/>
      <c r="H134" s="18"/>
    </row>
    <row r="135" spans="1:8">
      <c r="A135" s="52"/>
      <c r="B135" s="46" t="s">
        <v>725</v>
      </c>
      <c r="C135" s="65" t="s">
        <v>628</v>
      </c>
      <c r="D135" s="540"/>
      <c r="E135" s="17"/>
      <c r="F135" s="58"/>
      <c r="G135" s="62"/>
      <c r="H135" s="18"/>
    </row>
    <row r="136" spans="1:8" ht="25.5">
      <c r="A136" s="52">
        <f>A134+1</f>
        <v>103</v>
      </c>
      <c r="B136" s="46" t="s">
        <v>725</v>
      </c>
      <c r="C136" s="64" t="s">
        <v>742</v>
      </c>
      <c r="D136" s="508" t="s">
        <v>779</v>
      </c>
      <c r="E136" s="17" t="s">
        <v>72</v>
      </c>
      <c r="F136" s="58">
        <v>630</v>
      </c>
      <c r="G136" s="18"/>
      <c r="H136" s="18"/>
    </row>
    <row r="137" spans="1:8">
      <c r="A137" s="52">
        <f t="shared" si="3"/>
        <v>104</v>
      </c>
      <c r="B137" s="46" t="s">
        <v>725</v>
      </c>
      <c r="C137" s="42" t="s">
        <v>478</v>
      </c>
      <c r="D137" s="537"/>
      <c r="E137" s="17"/>
      <c r="F137" s="58"/>
      <c r="G137" s="18"/>
      <c r="H137" s="18"/>
    </row>
    <row r="138" spans="1:8">
      <c r="A138" s="52"/>
      <c r="B138" s="46" t="s">
        <v>725</v>
      </c>
      <c r="C138" s="42" t="s">
        <v>624</v>
      </c>
      <c r="D138" s="537"/>
      <c r="E138" s="17"/>
      <c r="F138" s="58"/>
      <c r="G138" s="18"/>
      <c r="H138" s="18"/>
    </row>
    <row r="139" spans="1:8" ht="25.5">
      <c r="A139" s="52">
        <f>A137+1</f>
        <v>105</v>
      </c>
      <c r="B139" s="46" t="s">
        <v>725</v>
      </c>
      <c r="C139" s="64" t="s">
        <v>635</v>
      </c>
      <c r="D139" s="508" t="s">
        <v>779</v>
      </c>
      <c r="E139" s="17" t="s">
        <v>72</v>
      </c>
      <c r="F139" s="58">
        <v>60</v>
      </c>
      <c r="G139" s="18"/>
      <c r="H139" s="18"/>
    </row>
    <row r="140" spans="1:8" ht="25.5">
      <c r="A140" s="52">
        <f t="shared" si="3"/>
        <v>106</v>
      </c>
      <c r="B140" s="46" t="s">
        <v>725</v>
      </c>
      <c r="C140" s="64" t="s">
        <v>626</v>
      </c>
      <c r="D140" s="508" t="s">
        <v>779</v>
      </c>
      <c r="E140" s="17" t="s">
        <v>72</v>
      </c>
      <c r="F140" s="58">
        <v>60</v>
      </c>
      <c r="G140" s="18"/>
      <c r="H140" s="18"/>
    </row>
    <row r="141" spans="1:8">
      <c r="A141" s="52"/>
      <c r="B141" s="46" t="s">
        <v>725</v>
      </c>
      <c r="C141" s="65" t="s">
        <v>628</v>
      </c>
      <c r="D141" s="540"/>
      <c r="E141" s="17"/>
      <c r="F141" s="58"/>
      <c r="G141" s="18"/>
      <c r="H141" s="18"/>
    </row>
    <row r="142" spans="1:8" ht="25.5">
      <c r="A142" s="52">
        <f>A140+1</f>
        <v>107</v>
      </c>
      <c r="B142" s="46" t="s">
        <v>725</v>
      </c>
      <c r="C142" s="64" t="s">
        <v>629</v>
      </c>
      <c r="D142" s="539" t="s">
        <v>779</v>
      </c>
      <c r="E142" s="17" t="s">
        <v>72</v>
      </c>
      <c r="F142" s="58">
        <v>120</v>
      </c>
      <c r="G142" s="18"/>
      <c r="H142" s="18"/>
    </row>
    <row r="143" spans="1:8">
      <c r="A143" s="52"/>
      <c r="B143" s="46" t="s">
        <v>725</v>
      </c>
      <c r="C143" s="65" t="s">
        <v>632</v>
      </c>
      <c r="D143" s="540"/>
      <c r="E143" s="17"/>
      <c r="F143" s="58"/>
      <c r="G143" s="18"/>
      <c r="H143" s="18"/>
    </row>
    <row r="144" spans="1:8" ht="25.5">
      <c r="A144" s="52">
        <f>A142+1</f>
        <v>108</v>
      </c>
      <c r="B144" s="46" t="s">
        <v>725</v>
      </c>
      <c r="C144" s="64" t="s">
        <v>636</v>
      </c>
      <c r="D144" s="539" t="s">
        <v>779</v>
      </c>
      <c r="E144" s="17" t="s">
        <v>72</v>
      </c>
      <c r="F144" s="58">
        <v>1160</v>
      </c>
      <c r="G144" s="18"/>
      <c r="H144" s="18"/>
    </row>
    <row r="145" spans="1:8">
      <c r="A145" s="52">
        <f t="shared" si="3"/>
        <v>109</v>
      </c>
      <c r="B145" s="46" t="s">
        <v>725</v>
      </c>
      <c r="C145" s="42" t="s">
        <v>479</v>
      </c>
      <c r="D145" s="537"/>
      <c r="E145" s="17"/>
      <c r="F145" s="58"/>
      <c r="G145" s="18"/>
      <c r="H145" s="18"/>
    </row>
    <row r="146" spans="1:8">
      <c r="A146" s="52"/>
      <c r="B146" s="46" t="s">
        <v>725</v>
      </c>
      <c r="C146" s="54" t="s">
        <v>620</v>
      </c>
      <c r="D146" s="473"/>
      <c r="E146" s="17"/>
      <c r="F146" s="58"/>
      <c r="G146" s="18"/>
      <c r="H146" s="18"/>
    </row>
    <row r="147" spans="1:8" ht="25.5">
      <c r="A147" s="52">
        <f>A145+1</f>
        <v>110</v>
      </c>
      <c r="B147" s="46" t="s">
        <v>725</v>
      </c>
      <c r="C147" s="64" t="s">
        <v>637</v>
      </c>
      <c r="D147" s="539" t="s">
        <v>779</v>
      </c>
      <c r="E147" s="17" t="s">
        <v>72</v>
      </c>
      <c r="F147" s="58">
        <v>15</v>
      </c>
      <c r="G147" s="18"/>
      <c r="H147" s="18"/>
    </row>
    <row r="148" spans="1:8">
      <c r="A148" s="52"/>
      <c r="B148" s="46" t="s">
        <v>725</v>
      </c>
      <c r="C148" s="65" t="s">
        <v>628</v>
      </c>
      <c r="D148" s="540"/>
      <c r="E148" s="17"/>
      <c r="F148" s="58"/>
      <c r="G148" s="18"/>
      <c r="H148" s="18"/>
    </row>
    <row r="149" spans="1:8" ht="25.5">
      <c r="A149" s="52">
        <f>A147+1</f>
        <v>111</v>
      </c>
      <c r="B149" s="46" t="s">
        <v>725</v>
      </c>
      <c r="C149" s="64" t="s">
        <v>629</v>
      </c>
      <c r="D149" s="539" t="s">
        <v>779</v>
      </c>
      <c r="E149" s="17" t="s">
        <v>72</v>
      </c>
      <c r="F149" s="58">
        <v>24</v>
      </c>
      <c r="G149" s="18"/>
      <c r="H149" s="18"/>
    </row>
    <row r="150" spans="1:8">
      <c r="A150" s="52"/>
      <c r="B150" s="46" t="s">
        <v>725</v>
      </c>
      <c r="C150" s="42" t="s">
        <v>624</v>
      </c>
      <c r="D150" s="537"/>
      <c r="E150" s="17"/>
      <c r="F150" s="58"/>
      <c r="G150" s="18"/>
      <c r="H150" s="18"/>
    </row>
    <row r="151" spans="1:8" ht="25.5">
      <c r="A151" s="52">
        <f>A149+1</f>
        <v>112</v>
      </c>
      <c r="B151" s="46" t="s">
        <v>725</v>
      </c>
      <c r="C151" s="61" t="s">
        <v>626</v>
      </c>
      <c r="D151" s="539" t="s">
        <v>779</v>
      </c>
      <c r="E151" s="17" t="s">
        <v>72</v>
      </c>
      <c r="F151" s="58">
        <v>3</v>
      </c>
      <c r="G151" s="18"/>
      <c r="H151" s="18"/>
    </row>
    <row r="152" spans="1:8" ht="25.5">
      <c r="A152" s="52">
        <f t="shared" si="3"/>
        <v>113</v>
      </c>
      <c r="B152" s="46" t="s">
        <v>725</v>
      </c>
      <c r="C152" s="61" t="s">
        <v>627</v>
      </c>
      <c r="D152" s="539" t="s">
        <v>779</v>
      </c>
      <c r="E152" s="17" t="s">
        <v>72</v>
      </c>
      <c r="F152" s="58">
        <v>27</v>
      </c>
      <c r="G152" s="18"/>
      <c r="H152" s="18"/>
    </row>
    <row r="153" spans="1:8">
      <c r="A153" s="52">
        <f t="shared" si="3"/>
        <v>114</v>
      </c>
      <c r="B153" s="46" t="s">
        <v>725</v>
      </c>
      <c r="C153" s="54" t="s">
        <v>76</v>
      </c>
      <c r="D153" s="473"/>
      <c r="E153" s="66"/>
      <c r="F153" s="48"/>
      <c r="G153" s="18"/>
      <c r="H153" s="18"/>
    </row>
    <row r="154" spans="1:8" ht="38.25">
      <c r="A154" s="52">
        <f t="shared" si="3"/>
        <v>115</v>
      </c>
      <c r="B154" s="46" t="s">
        <v>725</v>
      </c>
      <c r="C154" s="16" t="s">
        <v>480</v>
      </c>
      <c r="D154" s="539" t="s">
        <v>779</v>
      </c>
      <c r="E154" s="17" t="s">
        <v>766</v>
      </c>
      <c r="F154" s="48">
        <v>15.04</v>
      </c>
      <c r="G154" s="18"/>
      <c r="H154" s="18"/>
    </row>
    <row r="155" spans="1:8" ht="25.5">
      <c r="A155" s="52">
        <f t="shared" si="3"/>
        <v>116</v>
      </c>
      <c r="B155" s="46" t="s">
        <v>725</v>
      </c>
      <c r="C155" s="16" t="s">
        <v>743</v>
      </c>
      <c r="D155" s="539" t="s">
        <v>779</v>
      </c>
      <c r="E155" s="15" t="s">
        <v>72</v>
      </c>
      <c r="F155" s="58">
        <v>6</v>
      </c>
      <c r="G155" s="18"/>
      <c r="H155" s="18"/>
    </row>
    <row r="156" spans="1:8" ht="25.5">
      <c r="A156" s="52">
        <f t="shared" ref="A156:A179" si="4">A155+1</f>
        <v>117</v>
      </c>
      <c r="B156" s="46" t="s">
        <v>725</v>
      </c>
      <c r="C156" s="47" t="s">
        <v>481</v>
      </c>
      <c r="D156" s="539" t="s">
        <v>779</v>
      </c>
      <c r="E156" s="15" t="s">
        <v>72</v>
      </c>
      <c r="F156" s="58">
        <v>3</v>
      </c>
      <c r="G156" s="18"/>
      <c r="H156" s="18"/>
    </row>
    <row r="157" spans="1:8" ht="25.5">
      <c r="A157" s="52">
        <f t="shared" si="4"/>
        <v>118</v>
      </c>
      <c r="B157" s="46" t="s">
        <v>725</v>
      </c>
      <c r="C157" s="47" t="s">
        <v>246</v>
      </c>
      <c r="D157" s="539" t="s">
        <v>779</v>
      </c>
      <c r="E157" s="15" t="s">
        <v>72</v>
      </c>
      <c r="F157" s="58">
        <v>7</v>
      </c>
      <c r="G157" s="18"/>
      <c r="H157" s="18"/>
    </row>
    <row r="158" spans="1:8" ht="38.25">
      <c r="A158" s="52">
        <f t="shared" si="4"/>
        <v>119</v>
      </c>
      <c r="B158" s="46" t="s">
        <v>725</v>
      </c>
      <c r="C158" s="47" t="s">
        <v>247</v>
      </c>
      <c r="D158" s="539" t="s">
        <v>779</v>
      </c>
      <c r="E158" s="15" t="s">
        <v>72</v>
      </c>
      <c r="F158" s="58">
        <v>25</v>
      </c>
      <c r="G158" s="18"/>
      <c r="H158" s="18"/>
    </row>
    <row r="159" spans="1:8" ht="25.5">
      <c r="A159" s="52">
        <f t="shared" si="4"/>
        <v>120</v>
      </c>
      <c r="B159" s="46" t="s">
        <v>725</v>
      </c>
      <c r="C159" s="47" t="s">
        <v>248</v>
      </c>
      <c r="D159" s="539" t="s">
        <v>779</v>
      </c>
      <c r="E159" s="15" t="s">
        <v>73</v>
      </c>
      <c r="F159" s="58">
        <v>1</v>
      </c>
      <c r="G159" s="18"/>
      <c r="H159" s="18"/>
    </row>
    <row r="160" spans="1:8">
      <c r="A160" s="52">
        <f t="shared" si="4"/>
        <v>121</v>
      </c>
      <c r="B160" s="46" t="s">
        <v>725</v>
      </c>
      <c r="C160" s="47" t="s">
        <v>249</v>
      </c>
      <c r="D160" s="539" t="s">
        <v>779</v>
      </c>
      <c r="E160" s="15" t="s">
        <v>72</v>
      </c>
      <c r="F160" s="58">
        <v>1</v>
      </c>
      <c r="G160" s="18"/>
      <c r="H160" s="18"/>
    </row>
    <row r="161" spans="1:8">
      <c r="A161" s="52">
        <f t="shared" si="4"/>
        <v>122</v>
      </c>
      <c r="B161" s="46" t="s">
        <v>725</v>
      </c>
      <c r="C161" s="47" t="s">
        <v>250</v>
      </c>
      <c r="D161" s="539" t="s">
        <v>779</v>
      </c>
      <c r="E161" s="15" t="s">
        <v>73</v>
      </c>
      <c r="F161" s="58">
        <v>1</v>
      </c>
      <c r="G161" s="18"/>
      <c r="H161" s="18"/>
    </row>
    <row r="162" spans="1:8" ht="25.5">
      <c r="A162" s="52">
        <f t="shared" si="4"/>
        <v>123</v>
      </c>
      <c r="B162" s="46" t="s">
        <v>725</v>
      </c>
      <c r="C162" s="47" t="s">
        <v>482</v>
      </c>
      <c r="D162" s="539" t="s">
        <v>779</v>
      </c>
      <c r="E162" s="15" t="s">
        <v>72</v>
      </c>
      <c r="F162" s="58">
        <v>2</v>
      </c>
      <c r="G162" s="18"/>
      <c r="H162" s="18"/>
    </row>
    <row r="163" spans="1:8">
      <c r="A163" s="52">
        <f t="shared" si="4"/>
        <v>124</v>
      </c>
      <c r="B163" s="46" t="s">
        <v>725</v>
      </c>
      <c r="C163" s="47" t="s">
        <v>483</v>
      </c>
      <c r="D163" s="539" t="s">
        <v>779</v>
      </c>
      <c r="E163" s="15" t="s">
        <v>72</v>
      </c>
      <c r="F163" s="58">
        <v>6</v>
      </c>
      <c r="G163" s="18"/>
      <c r="H163" s="18"/>
    </row>
    <row r="164" spans="1:8">
      <c r="A164" s="52">
        <f t="shared" si="4"/>
        <v>125</v>
      </c>
      <c r="B164" s="46" t="s">
        <v>725</v>
      </c>
      <c r="C164" s="47" t="s">
        <v>484</v>
      </c>
      <c r="D164" s="539" t="s">
        <v>779</v>
      </c>
      <c r="E164" s="15" t="s">
        <v>72</v>
      </c>
      <c r="F164" s="58">
        <v>6</v>
      </c>
      <c r="G164" s="18"/>
      <c r="H164" s="18"/>
    </row>
    <row r="165" spans="1:8">
      <c r="A165" s="52">
        <f t="shared" si="4"/>
        <v>126</v>
      </c>
      <c r="B165" s="46" t="s">
        <v>725</v>
      </c>
      <c r="C165" s="47" t="s">
        <v>485</v>
      </c>
      <c r="D165" s="539" t="s">
        <v>779</v>
      </c>
      <c r="E165" s="15" t="s">
        <v>72</v>
      </c>
      <c r="F165" s="58">
        <v>6</v>
      </c>
      <c r="G165" s="18"/>
      <c r="H165" s="18"/>
    </row>
    <row r="166" spans="1:8">
      <c r="A166" s="52"/>
      <c r="B166" s="46"/>
      <c r="C166" s="42" t="s">
        <v>638</v>
      </c>
      <c r="D166" s="537"/>
      <c r="E166" s="15"/>
      <c r="F166" s="58"/>
      <c r="G166" s="18"/>
      <c r="H166" s="18"/>
    </row>
    <row r="167" spans="1:8">
      <c r="A167" s="52">
        <f>A165+1</f>
        <v>127</v>
      </c>
      <c r="B167" s="46" t="s">
        <v>725</v>
      </c>
      <c r="C167" s="47" t="s">
        <v>486</v>
      </c>
      <c r="D167" s="539"/>
      <c r="E167" s="15" t="s">
        <v>72</v>
      </c>
      <c r="F167" s="58">
        <v>1</v>
      </c>
      <c r="G167" s="18"/>
      <c r="H167" s="18"/>
    </row>
    <row r="168" spans="1:8">
      <c r="A168" s="52">
        <f t="shared" si="4"/>
        <v>128</v>
      </c>
      <c r="B168" s="46" t="s">
        <v>725</v>
      </c>
      <c r="C168" s="47" t="s">
        <v>487</v>
      </c>
      <c r="D168" s="539"/>
      <c r="E168" s="15" t="s">
        <v>72</v>
      </c>
      <c r="F168" s="58">
        <v>1</v>
      </c>
      <c r="G168" s="18"/>
      <c r="H168" s="18"/>
    </row>
    <row r="169" spans="1:8">
      <c r="A169" s="52">
        <f t="shared" si="4"/>
        <v>129</v>
      </c>
      <c r="B169" s="46" t="s">
        <v>725</v>
      </c>
      <c r="C169" s="47" t="s">
        <v>488</v>
      </c>
      <c r="D169" s="539"/>
      <c r="E169" s="15" t="s">
        <v>72</v>
      </c>
      <c r="F169" s="58">
        <v>7</v>
      </c>
      <c r="G169" s="18"/>
      <c r="H169" s="18"/>
    </row>
    <row r="170" spans="1:8">
      <c r="A170" s="52">
        <f t="shared" si="4"/>
        <v>130</v>
      </c>
      <c r="B170" s="46" t="s">
        <v>725</v>
      </c>
      <c r="C170" s="47" t="s">
        <v>489</v>
      </c>
      <c r="D170" s="539"/>
      <c r="E170" s="15" t="s">
        <v>72</v>
      </c>
      <c r="F170" s="58">
        <v>1</v>
      </c>
      <c r="G170" s="18"/>
      <c r="H170" s="18"/>
    </row>
    <row r="171" spans="1:8">
      <c r="A171" s="52">
        <f t="shared" si="4"/>
        <v>131</v>
      </c>
      <c r="B171" s="46" t="s">
        <v>725</v>
      </c>
      <c r="C171" s="47" t="s">
        <v>490</v>
      </c>
      <c r="D171" s="539"/>
      <c r="E171" s="15" t="s">
        <v>72</v>
      </c>
      <c r="F171" s="58">
        <v>1</v>
      </c>
      <c r="G171" s="18"/>
      <c r="H171" s="18"/>
    </row>
    <row r="172" spans="1:8">
      <c r="A172" s="52">
        <f t="shared" si="4"/>
        <v>132</v>
      </c>
      <c r="B172" s="46" t="s">
        <v>725</v>
      </c>
      <c r="C172" s="47" t="s">
        <v>491</v>
      </c>
      <c r="D172" s="539"/>
      <c r="E172" s="15" t="s">
        <v>72</v>
      </c>
      <c r="F172" s="58">
        <v>1</v>
      </c>
      <c r="G172" s="18"/>
      <c r="H172" s="18"/>
    </row>
    <row r="173" spans="1:8">
      <c r="A173" s="52">
        <f t="shared" si="4"/>
        <v>133</v>
      </c>
      <c r="B173" s="46" t="s">
        <v>725</v>
      </c>
      <c r="C173" s="47" t="s">
        <v>492</v>
      </c>
      <c r="D173" s="539"/>
      <c r="E173" s="15" t="s">
        <v>72</v>
      </c>
      <c r="F173" s="58">
        <v>1</v>
      </c>
      <c r="G173" s="18"/>
      <c r="H173" s="18"/>
    </row>
    <row r="174" spans="1:8">
      <c r="A174" s="52">
        <f t="shared" si="4"/>
        <v>134</v>
      </c>
      <c r="B174" s="46" t="s">
        <v>725</v>
      </c>
      <c r="C174" s="47" t="s">
        <v>493</v>
      </c>
      <c r="D174" s="539"/>
      <c r="E174" s="15" t="s">
        <v>72</v>
      </c>
      <c r="F174" s="58">
        <v>2</v>
      </c>
      <c r="G174" s="18"/>
      <c r="H174" s="18"/>
    </row>
    <row r="175" spans="1:8">
      <c r="A175" s="52">
        <f t="shared" si="4"/>
        <v>135</v>
      </c>
      <c r="B175" s="46" t="s">
        <v>725</v>
      </c>
      <c r="C175" s="47" t="s">
        <v>494</v>
      </c>
      <c r="D175" s="539"/>
      <c r="E175" s="15" t="s">
        <v>72</v>
      </c>
      <c r="F175" s="58">
        <v>5</v>
      </c>
      <c r="G175" s="18"/>
      <c r="H175" s="18"/>
    </row>
    <row r="176" spans="1:8">
      <c r="A176" s="52">
        <f t="shared" si="4"/>
        <v>136</v>
      </c>
      <c r="B176" s="46" t="s">
        <v>725</v>
      </c>
      <c r="C176" s="47" t="s">
        <v>495</v>
      </c>
      <c r="D176" s="539"/>
      <c r="E176" s="15" t="s">
        <v>72</v>
      </c>
      <c r="F176" s="58">
        <v>11</v>
      </c>
      <c r="G176" s="18"/>
      <c r="H176" s="18"/>
    </row>
    <row r="177" spans="1:8">
      <c r="A177" s="52">
        <f t="shared" si="4"/>
        <v>137</v>
      </c>
      <c r="B177" s="46" t="s">
        <v>725</v>
      </c>
      <c r="C177" s="47" t="s">
        <v>496</v>
      </c>
      <c r="D177" s="539"/>
      <c r="E177" s="15" t="s">
        <v>74</v>
      </c>
      <c r="F177" s="48">
        <v>395</v>
      </c>
      <c r="G177" s="18"/>
      <c r="H177" s="18"/>
    </row>
    <row r="178" spans="1:8">
      <c r="A178" s="52">
        <f t="shared" si="4"/>
        <v>138</v>
      </c>
      <c r="B178" s="46" t="s">
        <v>725</v>
      </c>
      <c r="C178" s="47" t="s">
        <v>497</v>
      </c>
      <c r="D178" s="539"/>
      <c r="E178" s="15" t="s">
        <v>74</v>
      </c>
      <c r="F178" s="48">
        <v>3.7</v>
      </c>
      <c r="G178" s="18"/>
      <c r="H178" s="18"/>
    </row>
    <row r="179" spans="1:8" ht="15.75">
      <c r="A179" s="15">
        <f t="shared" si="4"/>
        <v>139</v>
      </c>
      <c r="B179" s="46" t="s">
        <v>725</v>
      </c>
      <c r="C179" s="16" t="s">
        <v>498</v>
      </c>
      <c r="D179" s="539"/>
      <c r="E179" s="17" t="s">
        <v>766</v>
      </c>
      <c r="F179" s="48">
        <v>2</v>
      </c>
      <c r="G179" s="18"/>
      <c r="H179" s="18"/>
    </row>
    <row r="180" spans="1:8" ht="15.75" thickBot="1">
      <c r="A180" s="15"/>
      <c r="B180" s="53"/>
      <c r="C180" s="67"/>
      <c r="D180" s="541"/>
      <c r="E180" s="68"/>
      <c r="F180" s="69"/>
      <c r="G180" s="70"/>
      <c r="H180" s="18"/>
    </row>
    <row r="181" spans="1:8" ht="15.75" thickTop="1">
      <c r="A181" s="19"/>
      <c r="B181" s="19"/>
      <c r="C181" s="71"/>
      <c r="D181" s="71"/>
      <c r="E181" s="72"/>
      <c r="F181" s="73"/>
      <c r="G181" s="74"/>
      <c r="H181" s="21"/>
    </row>
    <row r="182" spans="1:8">
      <c r="A182" s="591" t="s">
        <v>9</v>
      </c>
      <c r="B182" s="592"/>
      <c r="C182" s="592"/>
      <c r="D182" s="593"/>
      <c r="E182" s="592"/>
      <c r="F182" s="592"/>
      <c r="G182" s="592"/>
      <c r="H182" s="23">
        <f>SUM(H18:H181)</f>
        <v>0</v>
      </c>
    </row>
    <row r="183" spans="1:8" outlineLevel="1">
      <c r="A183" s="8"/>
      <c r="B183" s="8"/>
      <c r="C183" s="8"/>
      <c r="D183" s="8"/>
      <c r="E183" s="8"/>
      <c r="F183" s="8"/>
      <c r="G183" s="36"/>
      <c r="H183" s="8"/>
    </row>
    <row r="184" spans="1:8" outlineLevel="1">
      <c r="E184" s="8"/>
      <c r="F184" s="8"/>
      <c r="H184" s="78"/>
    </row>
    <row r="185" spans="1:8" outlineLevel="1">
      <c r="A185" s="3" t="str">
        <f>"Sastādīja: "&amp;KOPS3!$B$63</f>
        <v>Sastādīja: _________________ Olga  Jasāne /29.09.2017./</v>
      </c>
      <c r="E185" s="79"/>
      <c r="F185" s="80"/>
      <c r="G185" s="81"/>
    </row>
    <row r="186" spans="1:8" outlineLevel="1">
      <c r="B186" s="566" t="s">
        <v>13</v>
      </c>
      <c r="C186" s="566"/>
      <c r="D186" s="496"/>
      <c r="E186" s="8"/>
      <c r="F186" s="33"/>
      <c r="G186" s="33"/>
    </row>
    <row r="187" spans="1:8" outlineLevel="1">
      <c r="A187" s="8"/>
      <c r="B187" s="80"/>
      <c r="C187" s="7"/>
      <c r="D187" s="497"/>
      <c r="E187" s="8"/>
      <c r="F187" s="8"/>
      <c r="G187" s="3"/>
    </row>
    <row r="188" spans="1:8">
      <c r="A188" s="79" t="str">
        <f>"Pārbaudīja: "&amp;KOPS3!$F$63</f>
        <v>Pārbaudīja: _________________ Aleksejs Providenko /29.09.2017./</v>
      </c>
      <c r="B188" s="82"/>
      <c r="C188" s="81"/>
      <c r="D188" s="81"/>
      <c r="E188" s="81"/>
      <c r="F188" s="81"/>
      <c r="G188" s="3"/>
      <c r="H188" s="8"/>
    </row>
    <row r="189" spans="1:8">
      <c r="A189" s="8"/>
      <c r="B189" s="7" t="s">
        <v>13</v>
      </c>
      <c r="C189" s="33"/>
      <c r="D189" s="496"/>
      <c r="E189" s="33"/>
      <c r="F189" s="33"/>
      <c r="G189" s="3"/>
      <c r="H189" s="8"/>
    </row>
    <row r="190" spans="1:8">
      <c r="A190" s="8" t="str">
        <f>"Sertifikāta Nr.: "&amp;KOPS3!$F$65</f>
        <v>Sertifikāta Nr.: 5-00770</v>
      </c>
      <c r="B190" s="36"/>
      <c r="E190" s="8"/>
      <c r="G190" s="3"/>
      <c r="H190" s="8"/>
    </row>
    <row r="191" spans="1:8">
      <c r="A191" s="8"/>
      <c r="B191" s="8"/>
      <c r="C191" s="8"/>
      <c r="D191" s="8"/>
      <c r="E191" s="8"/>
      <c r="F191" s="8"/>
      <c r="G191" s="36"/>
      <c r="H191" s="8"/>
    </row>
    <row r="192" spans="1:8">
      <c r="A192" s="8"/>
      <c r="B192" s="8"/>
      <c r="C192" s="8"/>
      <c r="D192" s="8"/>
      <c r="E192" s="8"/>
      <c r="F192" s="8"/>
      <c r="G192" s="36"/>
      <c r="H192" s="8"/>
    </row>
    <row r="193" spans="1:8">
      <c r="A193" s="8"/>
      <c r="B193" s="8"/>
      <c r="C193" s="8"/>
      <c r="D193" s="8"/>
      <c r="E193" s="8"/>
      <c r="F193" s="8"/>
      <c r="G193" s="36"/>
      <c r="H193" s="8"/>
    </row>
    <row r="194" spans="1:8">
      <c r="A194" s="8"/>
      <c r="B194" s="8"/>
      <c r="C194" s="8"/>
      <c r="D194" s="8"/>
      <c r="E194" s="8"/>
      <c r="F194" s="8"/>
      <c r="G194" s="36"/>
      <c r="H194" s="8"/>
    </row>
    <row r="195" spans="1:8">
      <c r="A195" s="8"/>
      <c r="B195" s="8"/>
      <c r="C195" s="8"/>
      <c r="D195" s="8"/>
      <c r="E195" s="8"/>
      <c r="F195" s="8"/>
      <c r="G195" s="36"/>
      <c r="H195" s="8"/>
    </row>
    <row r="196" spans="1:8">
      <c r="A196" s="8"/>
      <c r="B196" s="8"/>
      <c r="C196" s="8"/>
      <c r="D196" s="8"/>
      <c r="E196" s="8"/>
      <c r="F196" s="8"/>
      <c r="G196" s="36"/>
      <c r="H196" s="8"/>
    </row>
    <row r="197" spans="1:8">
      <c r="A197" s="8"/>
      <c r="B197" s="8"/>
      <c r="C197" s="8"/>
      <c r="D197" s="8"/>
      <c r="E197" s="8"/>
      <c r="F197" s="8"/>
      <c r="G197" s="36"/>
      <c r="H197" s="8"/>
    </row>
    <row r="198" spans="1:8">
      <c r="A198" s="8"/>
      <c r="B198" s="8"/>
      <c r="C198" s="8"/>
      <c r="D198" s="8"/>
      <c r="E198" s="8"/>
      <c r="F198" s="8"/>
      <c r="G198" s="36"/>
      <c r="H198" s="8"/>
    </row>
    <row r="199" spans="1:8">
      <c r="A199" s="8"/>
      <c r="B199" s="8"/>
      <c r="C199" s="8"/>
      <c r="D199" s="8"/>
      <c r="E199" s="8"/>
      <c r="F199" s="8"/>
      <c r="G199" s="36"/>
      <c r="H199" s="8"/>
    </row>
    <row r="200" spans="1:8">
      <c r="A200" s="8"/>
      <c r="B200" s="8"/>
      <c r="C200" s="8"/>
      <c r="D200" s="8"/>
      <c r="E200" s="8"/>
      <c r="F200" s="8"/>
      <c r="G200" s="36"/>
      <c r="H200" s="8"/>
    </row>
    <row r="201" spans="1:8">
      <c r="A201" s="8"/>
      <c r="B201" s="8"/>
      <c r="C201" s="8"/>
      <c r="D201" s="8"/>
      <c r="E201" s="8"/>
      <c r="F201" s="8"/>
      <c r="G201" s="36"/>
      <c r="H201" s="8"/>
    </row>
    <row r="202" spans="1:8">
      <c r="A202" s="8"/>
      <c r="B202" s="8"/>
      <c r="C202" s="8"/>
      <c r="D202" s="8"/>
      <c r="E202" s="8"/>
      <c r="F202" s="8"/>
      <c r="G202" s="36"/>
      <c r="H202" s="8"/>
    </row>
    <row r="203" spans="1:8">
      <c r="A203" s="8"/>
      <c r="B203" s="8"/>
      <c r="C203" s="8"/>
      <c r="D203" s="8"/>
      <c r="E203" s="8"/>
      <c r="F203" s="8"/>
      <c r="G203" s="36"/>
      <c r="H203" s="8"/>
    </row>
    <row r="204" spans="1:8">
      <c r="A204" s="8"/>
      <c r="B204" s="8"/>
      <c r="C204" s="8"/>
      <c r="D204" s="8"/>
      <c r="E204" s="8"/>
      <c r="F204" s="8"/>
      <c r="G204" s="36"/>
      <c r="H204" s="8"/>
    </row>
    <row r="205" spans="1:8">
      <c r="A205" s="8"/>
      <c r="B205" s="8"/>
      <c r="C205" s="8"/>
      <c r="D205" s="8"/>
      <c r="E205" s="8"/>
      <c r="F205" s="8"/>
      <c r="G205" s="36"/>
      <c r="H205" s="8"/>
    </row>
    <row r="206" spans="1:8">
      <c r="A206" s="8"/>
      <c r="B206" s="8"/>
      <c r="C206" s="8"/>
      <c r="D206" s="8"/>
      <c r="E206" s="8"/>
      <c r="F206" s="8"/>
      <c r="G206" s="36"/>
      <c r="H206" s="8"/>
    </row>
    <row r="207" spans="1:8">
      <c r="A207" s="8"/>
      <c r="B207" s="8"/>
      <c r="C207" s="8"/>
      <c r="D207" s="8"/>
      <c r="E207" s="8"/>
      <c r="F207" s="8"/>
      <c r="G207" s="36"/>
      <c r="H207" s="8"/>
    </row>
    <row r="208" spans="1:8">
      <c r="A208" s="8"/>
      <c r="B208" s="8"/>
      <c r="C208" s="8"/>
      <c r="D208" s="8"/>
      <c r="E208" s="8"/>
      <c r="F208" s="8"/>
      <c r="G208" s="36"/>
      <c r="H208" s="8"/>
    </row>
    <row r="209" spans="1:8">
      <c r="A209" s="8"/>
      <c r="B209" s="8"/>
      <c r="C209" s="8"/>
      <c r="D209" s="8"/>
      <c r="E209" s="8"/>
      <c r="F209" s="8"/>
      <c r="G209" s="36"/>
      <c r="H209" s="8"/>
    </row>
    <row r="210" spans="1:8">
      <c r="A210" s="8"/>
      <c r="B210" s="8"/>
      <c r="C210" s="8"/>
      <c r="D210" s="8"/>
      <c r="E210" s="8"/>
      <c r="F210" s="8"/>
      <c r="G210" s="36"/>
      <c r="H210" s="8"/>
    </row>
    <row r="211" spans="1:8">
      <c r="A211" s="8"/>
      <c r="B211" s="8"/>
      <c r="C211" s="8"/>
      <c r="D211" s="8"/>
      <c r="E211" s="8"/>
      <c r="F211" s="8"/>
      <c r="G211" s="36"/>
      <c r="H211" s="8"/>
    </row>
    <row r="212" spans="1:8">
      <c r="A212" s="8"/>
      <c r="B212" s="8"/>
      <c r="C212" s="8"/>
      <c r="D212" s="8"/>
      <c r="E212" s="8"/>
      <c r="F212" s="8"/>
      <c r="G212" s="36"/>
      <c r="H212" s="8"/>
    </row>
    <row r="213" spans="1:8">
      <c r="A213" s="8"/>
      <c r="B213" s="8"/>
      <c r="C213" s="8"/>
      <c r="D213" s="8"/>
      <c r="E213" s="8"/>
      <c r="F213" s="8"/>
      <c r="G213" s="36"/>
      <c r="H213" s="8"/>
    </row>
    <row r="214" spans="1:8">
      <c r="A214" s="8"/>
      <c r="B214" s="8"/>
      <c r="C214" s="8"/>
      <c r="D214" s="8"/>
      <c r="E214" s="8"/>
      <c r="F214" s="8"/>
      <c r="G214" s="36"/>
      <c r="H214" s="8"/>
    </row>
    <row r="215" spans="1:8">
      <c r="A215" s="8"/>
      <c r="B215" s="8"/>
      <c r="C215" s="8"/>
      <c r="D215" s="8"/>
      <c r="E215" s="8"/>
      <c r="F215" s="8"/>
      <c r="G215" s="36"/>
      <c r="H215" s="8"/>
    </row>
    <row r="216" spans="1:8">
      <c r="A216" s="8"/>
      <c r="B216" s="8"/>
      <c r="C216" s="8"/>
      <c r="D216" s="8"/>
      <c r="E216" s="8"/>
      <c r="F216" s="8"/>
      <c r="G216" s="36"/>
      <c r="H216" s="8"/>
    </row>
    <row r="217" spans="1:8">
      <c r="A217" s="8"/>
      <c r="B217" s="8"/>
      <c r="C217" s="8"/>
      <c r="D217" s="8"/>
      <c r="E217" s="8"/>
      <c r="F217" s="8"/>
      <c r="G217" s="36"/>
      <c r="H217" s="8"/>
    </row>
    <row r="218" spans="1:8">
      <c r="A218" s="8"/>
      <c r="B218" s="8"/>
      <c r="C218" s="8"/>
      <c r="D218" s="8"/>
      <c r="E218" s="8"/>
      <c r="F218" s="8"/>
      <c r="G218" s="36"/>
      <c r="H218" s="8"/>
    </row>
    <row r="219" spans="1:8">
      <c r="A219" s="8"/>
      <c r="B219" s="8"/>
      <c r="C219" s="8"/>
      <c r="D219" s="8"/>
      <c r="E219" s="8"/>
      <c r="F219" s="8"/>
      <c r="G219" s="36"/>
      <c r="H219" s="8"/>
    </row>
    <row r="220" spans="1:8">
      <c r="A220" s="8"/>
      <c r="B220" s="8"/>
      <c r="C220" s="8"/>
      <c r="D220" s="8"/>
      <c r="E220" s="8"/>
      <c r="F220" s="8"/>
      <c r="G220" s="36"/>
      <c r="H220" s="8"/>
    </row>
    <row r="221" spans="1:8">
      <c r="A221" s="8"/>
      <c r="B221" s="8"/>
      <c r="C221" s="8"/>
      <c r="D221" s="8"/>
      <c r="E221" s="8"/>
      <c r="F221" s="8"/>
      <c r="G221" s="36"/>
      <c r="H221" s="8"/>
    </row>
    <row r="222" spans="1:8">
      <c r="A222" s="8"/>
      <c r="B222" s="8"/>
      <c r="C222" s="8"/>
      <c r="D222" s="8"/>
      <c r="E222" s="8"/>
      <c r="F222" s="8"/>
      <c r="G222" s="36"/>
      <c r="H222" s="8"/>
    </row>
    <row r="223" spans="1:8">
      <c r="A223" s="8"/>
      <c r="B223" s="8"/>
      <c r="C223" s="8"/>
      <c r="D223" s="8"/>
      <c r="E223" s="8"/>
      <c r="F223" s="8"/>
      <c r="G223" s="36"/>
      <c r="H223" s="8"/>
    </row>
    <row r="224" spans="1:8">
      <c r="A224" s="8"/>
      <c r="B224" s="8"/>
      <c r="C224" s="8"/>
      <c r="D224" s="8"/>
      <c r="E224" s="8"/>
      <c r="F224" s="8"/>
      <c r="G224" s="36"/>
      <c r="H224" s="8"/>
    </row>
    <row r="225" spans="1:8">
      <c r="A225" s="8"/>
      <c r="B225" s="8"/>
      <c r="C225" s="8"/>
      <c r="D225" s="8"/>
      <c r="E225" s="8"/>
      <c r="F225" s="8"/>
      <c r="G225" s="36"/>
      <c r="H225" s="8"/>
    </row>
    <row r="226" spans="1:8">
      <c r="A226" s="8"/>
      <c r="B226" s="8"/>
      <c r="C226" s="8"/>
      <c r="D226" s="8"/>
      <c r="E226" s="8"/>
      <c r="F226" s="8"/>
      <c r="G226" s="36"/>
      <c r="H226" s="8"/>
    </row>
    <row r="227" spans="1:8">
      <c r="A227" s="8"/>
      <c r="B227" s="8"/>
      <c r="C227" s="8"/>
      <c r="D227" s="8"/>
      <c r="E227" s="8"/>
      <c r="F227" s="8"/>
      <c r="G227" s="36"/>
      <c r="H227" s="8"/>
    </row>
    <row r="228" spans="1:8">
      <c r="A228" s="8"/>
      <c r="B228" s="8"/>
      <c r="C228" s="8"/>
      <c r="D228" s="8"/>
      <c r="E228" s="8"/>
      <c r="F228" s="8"/>
      <c r="G228" s="36"/>
      <c r="H228" s="8"/>
    </row>
    <row r="229" spans="1:8">
      <c r="A229" s="8"/>
      <c r="B229" s="8"/>
      <c r="C229" s="8"/>
      <c r="D229" s="8"/>
      <c r="E229" s="8"/>
      <c r="F229" s="8"/>
      <c r="G229" s="36"/>
      <c r="H229" s="8"/>
    </row>
    <row r="230" spans="1:8">
      <c r="A230" s="8"/>
      <c r="B230" s="8"/>
      <c r="C230" s="8"/>
      <c r="D230" s="8"/>
      <c r="E230" s="8"/>
      <c r="F230" s="8"/>
      <c r="G230" s="36"/>
      <c r="H230" s="8"/>
    </row>
    <row r="231" spans="1:8">
      <c r="A231" s="8"/>
      <c r="B231" s="8"/>
      <c r="C231" s="8"/>
      <c r="D231" s="8"/>
      <c r="E231" s="8"/>
      <c r="F231" s="8"/>
      <c r="G231" s="36"/>
      <c r="H231" s="8"/>
    </row>
    <row r="232" spans="1:8">
      <c r="A232" s="8"/>
      <c r="B232" s="8"/>
      <c r="C232" s="8"/>
      <c r="D232" s="8"/>
      <c r="E232" s="8"/>
      <c r="F232" s="8"/>
      <c r="G232" s="36"/>
      <c r="H232" s="8"/>
    </row>
    <row r="233" spans="1:8">
      <c r="A233" s="8"/>
      <c r="B233" s="8"/>
      <c r="C233" s="8"/>
      <c r="D233" s="8"/>
      <c r="E233" s="8"/>
      <c r="F233" s="8"/>
      <c r="G233" s="36"/>
      <c r="H233" s="8"/>
    </row>
    <row r="234" spans="1:8">
      <c r="A234" s="8"/>
      <c r="B234" s="8"/>
      <c r="C234" s="8"/>
      <c r="D234" s="8"/>
      <c r="E234" s="8"/>
      <c r="F234" s="8"/>
      <c r="G234" s="36"/>
      <c r="H234" s="8"/>
    </row>
    <row r="235" spans="1:8">
      <c r="A235" s="8"/>
      <c r="B235" s="8"/>
      <c r="C235" s="8"/>
      <c r="D235" s="8"/>
      <c r="E235" s="8"/>
      <c r="F235" s="8"/>
      <c r="G235" s="36"/>
      <c r="H235" s="8"/>
    </row>
    <row r="236" spans="1:8">
      <c r="A236" s="8"/>
      <c r="B236" s="8"/>
      <c r="C236" s="8"/>
      <c r="D236" s="8"/>
      <c r="E236" s="8"/>
      <c r="F236" s="8"/>
      <c r="G236" s="36"/>
      <c r="H236" s="8"/>
    </row>
    <row r="237" spans="1:8">
      <c r="A237" s="8"/>
      <c r="B237" s="8"/>
      <c r="C237" s="8"/>
      <c r="D237" s="8"/>
      <c r="E237" s="8"/>
      <c r="F237" s="8"/>
      <c r="G237" s="36"/>
      <c r="H237" s="8"/>
    </row>
    <row r="238" spans="1:8">
      <c r="A238" s="8"/>
      <c r="B238" s="8"/>
      <c r="C238" s="8"/>
      <c r="D238" s="8"/>
      <c r="E238" s="8"/>
      <c r="F238" s="8"/>
      <c r="G238" s="36"/>
      <c r="H238" s="8"/>
    </row>
    <row r="239" spans="1:8">
      <c r="A239" s="8"/>
      <c r="B239" s="8"/>
      <c r="C239" s="8"/>
      <c r="D239" s="8"/>
      <c r="E239" s="8"/>
      <c r="F239" s="8"/>
      <c r="G239" s="36"/>
      <c r="H239" s="8"/>
    </row>
    <row r="240" spans="1:8">
      <c r="A240" s="8"/>
      <c r="B240" s="8"/>
      <c r="C240" s="8"/>
      <c r="D240" s="8"/>
      <c r="E240" s="8"/>
      <c r="F240" s="8"/>
      <c r="G240" s="36"/>
      <c r="H240" s="8"/>
    </row>
    <row r="241" spans="1:8">
      <c r="A241" s="8"/>
      <c r="B241" s="8"/>
      <c r="C241" s="8"/>
      <c r="D241" s="8"/>
      <c r="E241" s="8"/>
      <c r="F241" s="8"/>
      <c r="G241" s="36"/>
      <c r="H241" s="8"/>
    </row>
    <row r="242" spans="1:8">
      <c r="A242" s="8"/>
      <c r="B242" s="8"/>
      <c r="C242" s="8"/>
      <c r="D242" s="8"/>
      <c r="E242" s="8"/>
      <c r="F242" s="8"/>
      <c r="G242" s="36"/>
      <c r="H242" s="8"/>
    </row>
    <row r="243" spans="1:8">
      <c r="A243" s="8"/>
      <c r="B243" s="8"/>
      <c r="C243" s="8"/>
      <c r="D243" s="8"/>
      <c r="E243" s="8"/>
      <c r="F243" s="8"/>
      <c r="G243" s="36"/>
      <c r="H243" s="8"/>
    </row>
    <row r="244" spans="1:8">
      <c r="A244" s="8"/>
      <c r="B244" s="8"/>
      <c r="C244" s="8"/>
      <c r="D244" s="8"/>
      <c r="E244" s="8"/>
      <c r="F244" s="8"/>
      <c r="G244" s="36"/>
      <c r="H244" s="8"/>
    </row>
    <row r="245" spans="1:8">
      <c r="A245" s="8"/>
      <c r="B245" s="8"/>
      <c r="C245" s="8"/>
      <c r="D245" s="8"/>
      <c r="E245" s="8"/>
      <c r="F245" s="8"/>
      <c r="G245" s="36"/>
      <c r="H245" s="8"/>
    </row>
    <row r="246" spans="1:8">
      <c r="A246" s="8"/>
      <c r="B246" s="8"/>
      <c r="C246" s="8"/>
      <c r="D246" s="8"/>
      <c r="E246" s="8"/>
      <c r="F246" s="8"/>
      <c r="G246" s="36"/>
      <c r="H246" s="8"/>
    </row>
    <row r="247" spans="1:8">
      <c r="A247" s="8"/>
      <c r="B247" s="8"/>
      <c r="C247" s="8"/>
      <c r="D247" s="8"/>
      <c r="E247" s="8"/>
      <c r="F247" s="8"/>
      <c r="G247" s="36"/>
      <c r="H247" s="8"/>
    </row>
    <row r="248" spans="1:8">
      <c r="A248" s="8"/>
      <c r="B248" s="8"/>
      <c r="C248" s="8"/>
      <c r="D248" s="8"/>
      <c r="E248" s="8"/>
      <c r="F248" s="8"/>
      <c r="G248" s="36"/>
      <c r="H248" s="8"/>
    </row>
    <row r="249" spans="1:8">
      <c r="A249" s="8"/>
      <c r="B249" s="8"/>
      <c r="C249" s="8"/>
      <c r="D249" s="8"/>
      <c r="E249" s="8"/>
      <c r="F249" s="8"/>
      <c r="G249" s="36"/>
      <c r="H249" s="8"/>
    </row>
    <row r="250" spans="1:8">
      <c r="A250" s="8"/>
      <c r="B250" s="8"/>
      <c r="C250" s="8"/>
      <c r="D250" s="8"/>
      <c r="E250" s="8"/>
      <c r="F250" s="8"/>
      <c r="G250" s="36"/>
      <c r="H250" s="8"/>
    </row>
    <row r="251" spans="1:8">
      <c r="A251" s="8"/>
      <c r="B251" s="8"/>
      <c r="C251" s="8"/>
      <c r="D251" s="8"/>
      <c r="E251" s="8"/>
      <c r="F251" s="8"/>
      <c r="G251" s="36"/>
      <c r="H251" s="8"/>
    </row>
    <row r="252" spans="1:8">
      <c r="A252" s="8"/>
      <c r="B252" s="8"/>
      <c r="C252" s="8"/>
      <c r="D252" s="8"/>
      <c r="E252" s="8"/>
      <c r="F252" s="8"/>
      <c r="G252" s="36"/>
      <c r="H252" s="8"/>
    </row>
    <row r="253" spans="1:8">
      <c r="A253" s="8"/>
      <c r="B253" s="8"/>
      <c r="C253" s="8"/>
      <c r="D253" s="8"/>
      <c r="E253" s="8"/>
      <c r="F253" s="8"/>
      <c r="G253" s="36"/>
      <c r="H253" s="8"/>
    </row>
    <row r="254" spans="1:8">
      <c r="A254" s="8"/>
      <c r="B254" s="8"/>
      <c r="C254" s="8"/>
      <c r="D254" s="8"/>
      <c r="E254" s="8"/>
      <c r="F254" s="8"/>
      <c r="G254" s="36"/>
      <c r="H254" s="8"/>
    </row>
    <row r="255" spans="1:8">
      <c r="A255" s="8"/>
      <c r="B255" s="8"/>
      <c r="C255" s="8"/>
      <c r="D255" s="8"/>
      <c r="E255" s="8"/>
      <c r="F255" s="8"/>
      <c r="G255" s="36"/>
      <c r="H255" s="8"/>
    </row>
    <row r="256" spans="1:8">
      <c r="A256" s="8"/>
      <c r="B256" s="8"/>
      <c r="C256" s="8"/>
      <c r="D256" s="8"/>
      <c r="E256" s="8"/>
      <c r="F256" s="8"/>
      <c r="G256" s="36"/>
      <c r="H256" s="8"/>
    </row>
    <row r="257" spans="1:8">
      <c r="A257" s="8"/>
      <c r="B257" s="8"/>
      <c r="C257" s="8"/>
      <c r="D257" s="8"/>
      <c r="E257" s="8"/>
      <c r="F257" s="8"/>
      <c r="G257" s="36"/>
      <c r="H257" s="8"/>
    </row>
    <row r="258" spans="1:8">
      <c r="A258" s="8"/>
      <c r="B258" s="8"/>
      <c r="C258" s="8"/>
      <c r="D258" s="8"/>
      <c r="E258" s="8"/>
      <c r="F258" s="8"/>
      <c r="G258" s="36"/>
      <c r="H258" s="8"/>
    </row>
    <row r="259" spans="1:8">
      <c r="A259" s="8"/>
      <c r="B259" s="8"/>
      <c r="C259" s="8"/>
      <c r="D259" s="8"/>
      <c r="E259" s="8"/>
      <c r="F259" s="8"/>
      <c r="G259" s="36"/>
      <c r="H259" s="8"/>
    </row>
    <row r="260" spans="1:8">
      <c r="A260" s="8"/>
      <c r="B260" s="8"/>
      <c r="C260" s="8"/>
      <c r="D260" s="8"/>
      <c r="E260" s="8"/>
      <c r="F260" s="8"/>
      <c r="G260" s="36"/>
      <c r="H260" s="8"/>
    </row>
    <row r="261" spans="1:8">
      <c r="A261" s="8"/>
      <c r="B261" s="8"/>
      <c r="C261" s="8"/>
      <c r="D261" s="8"/>
      <c r="E261" s="8"/>
      <c r="F261" s="8"/>
      <c r="G261" s="36"/>
      <c r="H261" s="8"/>
    </row>
    <row r="262" spans="1:8">
      <c r="A262" s="8"/>
      <c r="B262" s="8"/>
      <c r="C262" s="8"/>
      <c r="D262" s="8"/>
      <c r="E262" s="8"/>
      <c r="F262" s="8"/>
      <c r="G262" s="36"/>
      <c r="H262" s="8"/>
    </row>
    <row r="263" spans="1:8">
      <c r="A263" s="8"/>
      <c r="B263" s="8"/>
      <c r="C263" s="8"/>
      <c r="D263" s="8"/>
      <c r="E263" s="8"/>
      <c r="F263" s="8"/>
      <c r="G263" s="36"/>
      <c r="H263" s="8"/>
    </row>
    <row r="264" spans="1:8">
      <c r="A264" s="8"/>
      <c r="B264" s="8"/>
      <c r="C264" s="8"/>
      <c r="D264" s="8"/>
      <c r="E264" s="8"/>
      <c r="F264" s="8"/>
      <c r="G264" s="36"/>
      <c r="H264" s="8"/>
    </row>
    <row r="265" spans="1:8">
      <c r="A265" s="8"/>
      <c r="B265" s="8"/>
      <c r="C265" s="8"/>
      <c r="D265" s="8"/>
      <c r="E265" s="8"/>
      <c r="F265" s="8"/>
      <c r="G265" s="36"/>
      <c r="H265" s="8"/>
    </row>
    <row r="266" spans="1:8">
      <c r="A266" s="8"/>
      <c r="B266" s="8"/>
      <c r="C266" s="8"/>
      <c r="D266" s="8"/>
      <c r="E266" s="8"/>
      <c r="F266" s="8"/>
      <c r="G266" s="36"/>
      <c r="H266" s="8"/>
    </row>
    <row r="267" spans="1:8">
      <c r="A267" s="8"/>
      <c r="B267" s="8"/>
      <c r="C267" s="8"/>
      <c r="D267" s="8"/>
      <c r="E267" s="8"/>
      <c r="F267" s="8"/>
      <c r="G267" s="36"/>
      <c r="H267" s="8"/>
    </row>
    <row r="268" spans="1:8">
      <c r="A268" s="8"/>
      <c r="B268" s="8"/>
      <c r="C268" s="8"/>
      <c r="D268" s="8"/>
      <c r="E268" s="8"/>
      <c r="F268" s="8"/>
      <c r="G268" s="36"/>
      <c r="H268" s="8"/>
    </row>
    <row r="269" spans="1:8">
      <c r="A269" s="8"/>
      <c r="B269" s="8"/>
      <c r="C269" s="8"/>
      <c r="D269" s="8"/>
      <c r="E269" s="8"/>
      <c r="F269" s="8"/>
      <c r="G269" s="36"/>
      <c r="H269" s="8"/>
    </row>
    <row r="270" spans="1:8">
      <c r="A270" s="8"/>
      <c r="B270" s="8"/>
      <c r="C270" s="8"/>
      <c r="D270" s="8"/>
      <c r="E270" s="8"/>
      <c r="F270" s="8"/>
      <c r="G270" s="36"/>
      <c r="H270" s="8"/>
    </row>
    <row r="271" spans="1:8">
      <c r="A271" s="8"/>
      <c r="B271" s="8"/>
      <c r="C271" s="8"/>
      <c r="D271" s="8"/>
      <c r="E271" s="8"/>
      <c r="F271" s="8"/>
      <c r="G271" s="36"/>
      <c r="H271" s="8"/>
    </row>
    <row r="272" spans="1:8">
      <c r="A272" s="8"/>
      <c r="B272" s="8"/>
      <c r="C272" s="8"/>
      <c r="D272" s="8"/>
      <c r="E272" s="8"/>
      <c r="F272" s="8"/>
      <c r="G272" s="36"/>
      <c r="H272" s="8"/>
    </row>
    <row r="273" spans="1:8">
      <c r="A273" s="8"/>
      <c r="B273" s="8"/>
      <c r="C273" s="8"/>
      <c r="D273" s="8"/>
      <c r="E273" s="8"/>
      <c r="F273" s="8"/>
      <c r="G273" s="36"/>
      <c r="H273" s="8"/>
    </row>
    <row r="274" spans="1:8">
      <c r="A274" s="8"/>
      <c r="B274" s="8"/>
      <c r="C274" s="8"/>
      <c r="D274" s="8"/>
      <c r="E274" s="8"/>
      <c r="F274" s="8"/>
      <c r="G274" s="36"/>
      <c r="H274" s="8"/>
    </row>
    <row r="275" spans="1:8">
      <c r="A275" s="8"/>
      <c r="B275" s="8"/>
      <c r="C275" s="8"/>
      <c r="D275" s="8"/>
      <c r="E275" s="8"/>
      <c r="F275" s="8"/>
      <c r="G275" s="36"/>
      <c r="H275" s="8"/>
    </row>
    <row r="276" spans="1:8">
      <c r="A276" s="8"/>
      <c r="B276" s="8"/>
      <c r="C276" s="8"/>
      <c r="D276" s="8"/>
      <c r="E276" s="8"/>
      <c r="F276" s="8"/>
      <c r="G276" s="36"/>
      <c r="H276" s="8"/>
    </row>
    <row r="277" spans="1:8">
      <c r="A277" s="8"/>
      <c r="B277" s="8"/>
      <c r="C277" s="8"/>
      <c r="D277" s="8"/>
      <c r="E277" s="8"/>
      <c r="F277" s="8"/>
      <c r="G277" s="36"/>
      <c r="H277" s="8"/>
    </row>
    <row r="278" spans="1:8">
      <c r="A278" s="8"/>
      <c r="B278" s="8"/>
      <c r="C278" s="8"/>
      <c r="D278" s="8"/>
      <c r="E278" s="8"/>
      <c r="F278" s="8"/>
      <c r="G278" s="36"/>
      <c r="H278" s="8"/>
    </row>
    <row r="279" spans="1:8">
      <c r="A279" s="8"/>
      <c r="B279" s="8"/>
      <c r="C279" s="8"/>
      <c r="D279" s="8"/>
      <c r="E279" s="8"/>
      <c r="F279" s="8"/>
      <c r="G279" s="36"/>
      <c r="H279" s="8"/>
    </row>
    <row r="280" spans="1:8">
      <c r="A280" s="8"/>
      <c r="B280" s="8"/>
      <c r="C280" s="8"/>
      <c r="D280" s="8"/>
      <c r="E280" s="8"/>
      <c r="F280" s="8"/>
      <c r="G280" s="36"/>
      <c r="H280" s="8"/>
    </row>
    <row r="281" spans="1:8">
      <c r="A281" s="8"/>
      <c r="B281" s="8"/>
      <c r="C281" s="8"/>
      <c r="D281" s="8"/>
      <c r="E281" s="8"/>
      <c r="F281" s="8"/>
      <c r="G281" s="36"/>
      <c r="H281" s="8"/>
    </row>
    <row r="282" spans="1:8">
      <c r="A282" s="8"/>
      <c r="B282" s="8"/>
      <c r="C282" s="8"/>
      <c r="D282" s="8"/>
      <c r="E282" s="8"/>
      <c r="F282" s="8"/>
      <c r="G282" s="36"/>
      <c r="H282" s="8"/>
    </row>
    <row r="283" spans="1:8">
      <c r="A283" s="8"/>
      <c r="B283" s="8"/>
      <c r="C283" s="8"/>
      <c r="D283" s="8"/>
      <c r="E283" s="8"/>
      <c r="F283" s="8"/>
      <c r="G283" s="36"/>
      <c r="H283" s="8"/>
    </row>
    <row r="284" spans="1:8">
      <c r="A284" s="8"/>
      <c r="B284" s="8"/>
      <c r="C284" s="8"/>
      <c r="D284" s="8"/>
      <c r="E284" s="8"/>
      <c r="F284" s="8"/>
      <c r="G284" s="36"/>
      <c r="H284" s="8"/>
    </row>
    <row r="285" spans="1:8">
      <c r="A285" s="8"/>
      <c r="B285" s="8"/>
      <c r="C285" s="8"/>
      <c r="D285" s="8"/>
      <c r="E285" s="8"/>
      <c r="F285" s="8"/>
      <c r="G285" s="36"/>
      <c r="H285" s="8"/>
    </row>
    <row r="286" spans="1:8">
      <c r="A286" s="8"/>
      <c r="B286" s="8"/>
      <c r="C286" s="8"/>
      <c r="D286" s="8"/>
      <c r="E286" s="8"/>
      <c r="F286" s="8"/>
      <c r="G286" s="36"/>
      <c r="H286" s="8"/>
    </row>
    <row r="287" spans="1:8">
      <c r="A287" s="8"/>
      <c r="B287" s="8"/>
      <c r="C287" s="8"/>
      <c r="D287" s="8"/>
      <c r="E287" s="8"/>
      <c r="F287" s="8"/>
      <c r="G287" s="36"/>
      <c r="H287" s="8"/>
    </row>
    <row r="288" spans="1:8">
      <c r="A288" s="8"/>
      <c r="B288" s="8"/>
      <c r="C288" s="8"/>
      <c r="D288" s="8"/>
      <c r="E288" s="8"/>
      <c r="F288" s="8"/>
      <c r="G288" s="36"/>
      <c r="H288" s="8"/>
    </row>
    <row r="289" spans="1:8">
      <c r="A289" s="8"/>
      <c r="B289" s="8"/>
      <c r="C289" s="8"/>
      <c r="D289" s="8"/>
      <c r="E289" s="8"/>
      <c r="F289" s="8"/>
      <c r="G289" s="36"/>
      <c r="H289" s="8"/>
    </row>
    <row r="290" spans="1:8">
      <c r="A290" s="8"/>
      <c r="B290" s="8"/>
      <c r="C290" s="8"/>
      <c r="D290" s="8"/>
      <c r="E290" s="8"/>
      <c r="F290" s="8"/>
      <c r="G290" s="36"/>
      <c r="H290" s="8"/>
    </row>
    <row r="291" spans="1:8">
      <c r="A291" s="8"/>
      <c r="B291" s="8"/>
      <c r="C291" s="8"/>
      <c r="D291" s="8"/>
      <c r="E291" s="8"/>
      <c r="F291" s="8"/>
      <c r="G291" s="36"/>
      <c r="H291" s="8"/>
    </row>
    <row r="292" spans="1:8">
      <c r="A292" s="8"/>
      <c r="B292" s="8"/>
      <c r="C292" s="8"/>
      <c r="D292" s="8"/>
      <c r="E292" s="8"/>
      <c r="F292" s="8"/>
      <c r="G292" s="36"/>
      <c r="H292" s="8"/>
    </row>
    <row r="293" spans="1:8">
      <c r="A293" s="8"/>
      <c r="B293" s="8"/>
      <c r="C293" s="8"/>
      <c r="D293" s="8"/>
      <c r="E293" s="8"/>
      <c r="F293" s="8"/>
      <c r="G293" s="36"/>
      <c r="H293" s="8"/>
    </row>
    <row r="294" spans="1:8">
      <c r="A294" s="8"/>
      <c r="B294" s="8"/>
      <c r="C294" s="8"/>
      <c r="D294" s="8"/>
      <c r="E294" s="8"/>
      <c r="F294" s="8"/>
      <c r="G294" s="36"/>
      <c r="H294" s="8"/>
    </row>
    <row r="295" spans="1:8">
      <c r="A295" s="8"/>
      <c r="B295" s="8"/>
      <c r="C295" s="8"/>
      <c r="D295" s="8"/>
      <c r="E295" s="8"/>
      <c r="F295" s="8"/>
      <c r="G295" s="36"/>
      <c r="H295" s="8"/>
    </row>
    <row r="296" spans="1:8">
      <c r="A296" s="8"/>
      <c r="B296" s="8"/>
      <c r="C296" s="8"/>
      <c r="D296" s="8"/>
      <c r="E296" s="8"/>
      <c r="F296" s="8"/>
      <c r="G296" s="36"/>
      <c r="H296" s="8"/>
    </row>
    <row r="297" spans="1:8">
      <c r="A297" s="8"/>
      <c r="B297" s="8"/>
      <c r="C297" s="8"/>
      <c r="D297" s="8"/>
      <c r="E297" s="8"/>
      <c r="F297" s="8"/>
      <c r="G297" s="36"/>
      <c r="H297" s="8"/>
    </row>
    <row r="298" spans="1:8">
      <c r="A298" s="8"/>
      <c r="B298" s="8"/>
      <c r="C298" s="8"/>
      <c r="D298" s="8"/>
      <c r="E298" s="8"/>
      <c r="F298" s="8"/>
      <c r="G298" s="36"/>
      <c r="H298" s="8"/>
    </row>
    <row r="299" spans="1:8">
      <c r="A299" s="8"/>
      <c r="B299" s="8"/>
      <c r="C299" s="8"/>
      <c r="D299" s="8"/>
      <c r="E299" s="8"/>
      <c r="F299" s="8"/>
      <c r="G299" s="36"/>
      <c r="H299" s="8"/>
    </row>
    <row r="300" spans="1:8">
      <c r="A300" s="8"/>
      <c r="B300" s="8"/>
      <c r="C300" s="8"/>
      <c r="D300" s="8"/>
      <c r="E300" s="8"/>
      <c r="F300" s="8"/>
      <c r="G300" s="36"/>
      <c r="H300" s="8"/>
    </row>
    <row r="301" spans="1:8">
      <c r="A301" s="8"/>
      <c r="B301" s="8"/>
      <c r="C301" s="8"/>
      <c r="D301" s="8"/>
      <c r="E301" s="8"/>
      <c r="F301" s="8"/>
      <c r="G301" s="36"/>
      <c r="H301" s="8"/>
    </row>
    <row r="302" spans="1:8">
      <c r="A302" s="8"/>
      <c r="B302" s="8"/>
      <c r="C302" s="8"/>
      <c r="D302" s="8"/>
      <c r="E302" s="8"/>
      <c r="F302" s="8"/>
      <c r="G302" s="36"/>
      <c r="H302" s="8"/>
    </row>
    <row r="303" spans="1:8">
      <c r="A303" s="8"/>
      <c r="B303" s="8"/>
      <c r="C303" s="8"/>
      <c r="D303" s="8"/>
      <c r="E303" s="8"/>
      <c r="F303" s="8"/>
      <c r="G303" s="36"/>
      <c r="H303" s="8"/>
    </row>
    <row r="304" spans="1:8">
      <c r="A304" s="8"/>
      <c r="B304" s="8"/>
      <c r="C304" s="8"/>
      <c r="D304" s="8"/>
      <c r="E304" s="8"/>
      <c r="F304" s="8"/>
      <c r="G304" s="36"/>
      <c r="H304" s="8"/>
    </row>
    <row r="305" spans="1:8">
      <c r="A305" s="8"/>
      <c r="B305" s="8"/>
      <c r="C305" s="8"/>
      <c r="D305" s="8"/>
      <c r="E305" s="8"/>
      <c r="F305" s="8"/>
      <c r="G305" s="36"/>
      <c r="H305" s="8"/>
    </row>
    <row r="306" spans="1:8">
      <c r="A306" s="8"/>
      <c r="B306" s="8"/>
      <c r="C306" s="8"/>
      <c r="D306" s="8"/>
      <c r="E306" s="8"/>
      <c r="F306" s="8"/>
      <c r="G306" s="36"/>
      <c r="H306" s="8"/>
    </row>
    <row r="307" spans="1:8">
      <c r="A307" s="8"/>
      <c r="B307" s="8"/>
      <c r="C307" s="8"/>
      <c r="D307" s="8"/>
      <c r="E307" s="8"/>
      <c r="F307" s="8"/>
      <c r="G307" s="36"/>
      <c r="H307" s="8"/>
    </row>
    <row r="308" spans="1:8">
      <c r="A308" s="8"/>
      <c r="B308" s="8"/>
      <c r="C308" s="8"/>
      <c r="D308" s="8"/>
      <c r="E308" s="8"/>
      <c r="F308" s="8"/>
      <c r="G308" s="36"/>
      <c r="H308" s="8"/>
    </row>
    <row r="309" spans="1:8">
      <c r="A309" s="8"/>
      <c r="B309" s="8"/>
      <c r="C309" s="8"/>
      <c r="D309" s="8"/>
      <c r="E309" s="8"/>
      <c r="F309" s="8"/>
      <c r="G309" s="36"/>
      <c r="H309" s="8"/>
    </row>
    <row r="310" spans="1:8">
      <c r="A310" s="8"/>
      <c r="B310" s="8"/>
      <c r="C310" s="8"/>
      <c r="D310" s="8"/>
      <c r="E310" s="8"/>
      <c r="F310" s="8"/>
      <c r="G310" s="36"/>
      <c r="H310" s="8"/>
    </row>
    <row r="311" spans="1:8">
      <c r="A311" s="8"/>
      <c r="B311" s="8"/>
      <c r="C311" s="8"/>
      <c r="D311" s="8"/>
      <c r="E311" s="8"/>
      <c r="F311" s="8"/>
      <c r="G311" s="36"/>
      <c r="H311" s="8"/>
    </row>
    <row r="312" spans="1:8">
      <c r="A312" s="8"/>
      <c r="B312" s="8"/>
      <c r="C312" s="8"/>
      <c r="D312" s="8"/>
      <c r="E312" s="8"/>
      <c r="F312" s="8"/>
      <c r="G312" s="36"/>
      <c r="H312" s="8"/>
    </row>
    <row r="313" spans="1:8">
      <c r="A313" s="8"/>
      <c r="B313" s="8"/>
      <c r="C313" s="8"/>
      <c r="D313" s="8"/>
      <c r="E313" s="8"/>
      <c r="F313" s="8"/>
      <c r="G313" s="36"/>
      <c r="H313" s="8"/>
    </row>
    <row r="314" spans="1:8">
      <c r="A314" s="8"/>
      <c r="B314" s="8"/>
      <c r="C314" s="8"/>
      <c r="D314" s="8"/>
      <c r="E314" s="8"/>
      <c r="F314" s="8"/>
      <c r="G314" s="36"/>
      <c r="H314" s="8"/>
    </row>
    <row r="315" spans="1:8">
      <c r="A315" s="8"/>
      <c r="B315" s="8"/>
      <c r="C315" s="8"/>
      <c r="D315" s="8"/>
      <c r="E315" s="8"/>
      <c r="F315" s="8"/>
      <c r="G315" s="36"/>
      <c r="H315" s="8"/>
    </row>
    <row r="316" spans="1:8">
      <c r="A316" s="8"/>
      <c r="B316" s="8"/>
      <c r="C316" s="8"/>
      <c r="D316" s="8"/>
      <c r="E316" s="8"/>
      <c r="F316" s="8"/>
      <c r="G316" s="36"/>
      <c r="H316" s="8"/>
    </row>
    <row r="317" spans="1:8">
      <c r="A317" s="8"/>
      <c r="B317" s="8"/>
      <c r="C317" s="8"/>
      <c r="D317" s="8"/>
      <c r="E317" s="8"/>
      <c r="F317" s="8"/>
      <c r="G317" s="36"/>
      <c r="H317" s="8"/>
    </row>
    <row r="318" spans="1:8">
      <c r="A318" s="8"/>
      <c r="B318" s="8"/>
      <c r="C318" s="8"/>
      <c r="D318" s="8"/>
      <c r="E318" s="8"/>
      <c r="F318" s="8"/>
      <c r="G318" s="36"/>
      <c r="H318" s="8"/>
    </row>
    <row r="319" spans="1:8">
      <c r="A319" s="8"/>
      <c r="B319" s="8"/>
      <c r="C319" s="8"/>
      <c r="D319" s="8"/>
      <c r="E319" s="8"/>
      <c r="F319" s="8"/>
      <c r="G319" s="36"/>
      <c r="H319" s="8"/>
    </row>
    <row r="320" spans="1:8">
      <c r="A320" s="8"/>
      <c r="B320" s="8"/>
      <c r="C320" s="8"/>
      <c r="D320" s="8"/>
      <c r="E320" s="8"/>
      <c r="F320" s="8"/>
      <c r="G320" s="36"/>
      <c r="H320" s="8"/>
    </row>
    <row r="321" spans="1:8">
      <c r="A321" s="8"/>
      <c r="B321" s="8"/>
      <c r="C321" s="8"/>
      <c r="D321" s="8"/>
      <c r="E321" s="8"/>
      <c r="F321" s="8"/>
      <c r="G321" s="36"/>
      <c r="H321" s="8"/>
    </row>
    <row r="322" spans="1:8">
      <c r="A322" s="8"/>
      <c r="B322" s="8"/>
      <c r="C322" s="8"/>
      <c r="D322" s="8"/>
      <c r="E322" s="8"/>
      <c r="F322" s="8"/>
      <c r="G322" s="36"/>
      <c r="H322" s="8"/>
    </row>
    <row r="323" spans="1:8">
      <c r="A323" s="8"/>
      <c r="B323" s="8"/>
      <c r="C323" s="8"/>
      <c r="D323" s="8"/>
      <c r="E323" s="8"/>
      <c r="F323" s="8"/>
      <c r="G323" s="36"/>
      <c r="H323" s="8"/>
    </row>
    <row r="324" spans="1:8">
      <c r="A324" s="8"/>
      <c r="B324" s="8"/>
      <c r="C324" s="8"/>
      <c r="D324" s="8"/>
      <c r="E324" s="8"/>
      <c r="F324" s="8"/>
      <c r="G324" s="36"/>
      <c r="H324" s="8"/>
    </row>
    <row r="325" spans="1:8">
      <c r="A325" s="8"/>
      <c r="B325" s="8"/>
      <c r="C325" s="8"/>
      <c r="D325" s="8"/>
      <c r="E325" s="8"/>
      <c r="F325" s="8"/>
      <c r="G325" s="36"/>
      <c r="H325" s="8"/>
    </row>
    <row r="326" spans="1:8">
      <c r="A326" s="8"/>
      <c r="B326" s="8"/>
      <c r="C326" s="8"/>
      <c r="D326" s="8"/>
      <c r="E326" s="8"/>
      <c r="F326" s="8"/>
      <c r="G326" s="36"/>
      <c r="H326" s="8"/>
    </row>
    <row r="327" spans="1:8">
      <c r="A327" s="8"/>
      <c r="B327" s="8"/>
      <c r="C327" s="8"/>
      <c r="D327" s="8"/>
      <c r="E327" s="8"/>
      <c r="F327" s="8"/>
      <c r="G327" s="36"/>
      <c r="H327" s="8"/>
    </row>
    <row r="328" spans="1:8">
      <c r="A328" s="8"/>
      <c r="B328" s="8"/>
      <c r="C328" s="8"/>
      <c r="D328" s="8"/>
      <c r="E328" s="8"/>
      <c r="F328" s="8"/>
      <c r="G328" s="36"/>
      <c r="H328" s="8"/>
    </row>
    <row r="329" spans="1:8">
      <c r="A329" s="8"/>
      <c r="B329" s="8"/>
      <c r="C329" s="8"/>
      <c r="D329" s="8"/>
      <c r="E329" s="8"/>
      <c r="F329" s="8"/>
      <c r="G329" s="36"/>
      <c r="H329" s="8"/>
    </row>
    <row r="330" spans="1:8">
      <c r="A330" s="8"/>
      <c r="B330" s="8"/>
      <c r="C330" s="8"/>
      <c r="D330" s="8"/>
      <c r="E330" s="8"/>
      <c r="F330" s="8"/>
      <c r="G330" s="36"/>
      <c r="H330" s="8"/>
    </row>
    <row r="331" spans="1:8">
      <c r="A331" s="8"/>
      <c r="B331" s="8"/>
      <c r="C331" s="8"/>
      <c r="D331" s="8"/>
      <c r="E331" s="8"/>
      <c r="F331" s="8"/>
      <c r="G331" s="36"/>
      <c r="H331" s="8"/>
    </row>
    <row r="332" spans="1:8">
      <c r="A332" s="8"/>
      <c r="B332" s="8"/>
      <c r="C332" s="8"/>
      <c r="D332" s="8"/>
      <c r="E332" s="8"/>
      <c r="F332" s="8"/>
      <c r="G332" s="36"/>
      <c r="H332" s="8"/>
    </row>
    <row r="333" spans="1:8">
      <c r="A333" s="8"/>
      <c r="B333" s="8"/>
      <c r="C333" s="8"/>
      <c r="D333" s="8"/>
      <c r="E333" s="8"/>
      <c r="F333" s="8"/>
      <c r="G333" s="36"/>
      <c r="H333" s="8"/>
    </row>
    <row r="334" spans="1:8">
      <c r="A334" s="8"/>
      <c r="B334" s="8"/>
      <c r="C334" s="8"/>
      <c r="D334" s="8"/>
      <c r="E334" s="8"/>
      <c r="F334" s="8"/>
      <c r="G334" s="36"/>
      <c r="H334" s="8"/>
    </row>
    <row r="335" spans="1:8">
      <c r="A335" s="8"/>
      <c r="B335" s="8"/>
      <c r="C335" s="8"/>
      <c r="D335" s="8"/>
      <c r="E335" s="8"/>
      <c r="F335" s="8"/>
      <c r="G335" s="36"/>
      <c r="H335" s="8"/>
    </row>
    <row r="336" spans="1:8">
      <c r="A336" s="8"/>
      <c r="B336" s="8"/>
      <c r="C336" s="8"/>
      <c r="D336" s="8"/>
      <c r="E336" s="8"/>
      <c r="F336" s="8"/>
      <c r="G336" s="36"/>
      <c r="H336" s="8"/>
    </row>
    <row r="337" spans="1:8">
      <c r="A337" s="8"/>
      <c r="B337" s="8"/>
      <c r="C337" s="8"/>
      <c r="D337" s="8"/>
      <c r="E337" s="8"/>
      <c r="F337" s="8"/>
      <c r="G337" s="36"/>
      <c r="H337" s="8"/>
    </row>
    <row r="338" spans="1:8">
      <c r="A338" s="8"/>
      <c r="B338" s="8"/>
      <c r="C338" s="8"/>
      <c r="D338" s="8"/>
      <c r="E338" s="8"/>
      <c r="F338" s="8"/>
      <c r="G338" s="36"/>
      <c r="H338" s="8"/>
    </row>
    <row r="339" spans="1:8">
      <c r="A339" s="8"/>
      <c r="B339" s="8"/>
      <c r="C339" s="8"/>
      <c r="D339" s="8"/>
      <c r="E339" s="8"/>
      <c r="F339" s="8"/>
      <c r="G339" s="36"/>
      <c r="H339" s="8"/>
    </row>
    <row r="340" spans="1:8">
      <c r="A340" s="8"/>
      <c r="B340" s="8"/>
      <c r="C340" s="8"/>
      <c r="D340" s="8"/>
      <c r="E340" s="8"/>
      <c r="F340" s="8"/>
      <c r="G340" s="36"/>
      <c r="H340" s="8"/>
    </row>
    <row r="341" spans="1:8">
      <c r="A341" s="8"/>
      <c r="B341" s="8"/>
      <c r="C341" s="8"/>
      <c r="D341" s="8"/>
      <c r="E341" s="8"/>
      <c r="F341" s="8"/>
      <c r="G341" s="36"/>
      <c r="H341" s="8"/>
    </row>
    <row r="342" spans="1:8">
      <c r="A342" s="8"/>
      <c r="B342" s="8"/>
      <c r="C342" s="8"/>
      <c r="D342" s="8"/>
      <c r="E342" s="8"/>
      <c r="F342" s="8"/>
      <c r="G342" s="36"/>
      <c r="H342" s="8"/>
    </row>
    <row r="343" spans="1:8">
      <c r="A343" s="8"/>
      <c r="B343" s="8"/>
      <c r="C343" s="8"/>
      <c r="D343" s="8"/>
      <c r="E343" s="8"/>
      <c r="F343" s="8"/>
      <c r="G343" s="36"/>
      <c r="H343" s="8"/>
    </row>
    <row r="344" spans="1:8">
      <c r="A344" s="8"/>
      <c r="B344" s="8"/>
      <c r="C344" s="8"/>
      <c r="D344" s="8"/>
      <c r="E344" s="8"/>
      <c r="F344" s="8"/>
      <c r="G344" s="36"/>
      <c r="H344" s="8"/>
    </row>
    <row r="345" spans="1:8">
      <c r="A345" s="8"/>
      <c r="B345" s="8"/>
      <c r="C345" s="8"/>
      <c r="D345" s="8"/>
      <c r="E345" s="8"/>
      <c r="F345" s="8"/>
      <c r="G345" s="36"/>
      <c r="H345" s="8"/>
    </row>
    <row r="346" spans="1:8">
      <c r="A346" s="8"/>
      <c r="B346" s="8"/>
      <c r="C346" s="8"/>
      <c r="D346" s="8"/>
      <c r="E346" s="8"/>
      <c r="F346" s="8"/>
      <c r="G346" s="36"/>
      <c r="H346" s="8"/>
    </row>
    <row r="347" spans="1:8">
      <c r="A347" s="8"/>
      <c r="B347" s="8"/>
      <c r="C347" s="8"/>
      <c r="D347" s="8"/>
      <c r="E347" s="8"/>
      <c r="F347" s="8"/>
      <c r="G347" s="36"/>
      <c r="H347" s="8"/>
    </row>
    <row r="348" spans="1:8">
      <c r="A348" s="8"/>
      <c r="B348" s="8"/>
      <c r="C348" s="8"/>
      <c r="D348" s="8"/>
      <c r="E348" s="8"/>
      <c r="F348" s="8"/>
      <c r="G348" s="36"/>
      <c r="H348" s="8"/>
    </row>
    <row r="349" spans="1:8">
      <c r="A349" s="8"/>
      <c r="B349" s="8"/>
      <c r="C349" s="8"/>
      <c r="D349" s="8"/>
      <c r="E349" s="8"/>
      <c r="F349" s="8"/>
      <c r="G349" s="36"/>
      <c r="H349" s="8"/>
    </row>
    <row r="350" spans="1:8">
      <c r="A350" s="8"/>
      <c r="B350" s="8"/>
      <c r="C350" s="8"/>
      <c r="D350" s="8"/>
      <c r="E350" s="8"/>
      <c r="F350" s="8"/>
      <c r="G350" s="36"/>
      <c r="H350" s="8"/>
    </row>
    <row r="351" spans="1:8">
      <c r="A351" s="8"/>
      <c r="B351" s="8"/>
      <c r="C351" s="8"/>
      <c r="D351" s="8"/>
      <c r="E351" s="8"/>
      <c r="F351" s="8"/>
      <c r="G351" s="36"/>
      <c r="H351" s="8"/>
    </row>
    <row r="352" spans="1:8">
      <c r="A352" s="8"/>
      <c r="B352" s="8"/>
      <c r="C352" s="8"/>
      <c r="D352" s="8"/>
      <c r="E352" s="8"/>
      <c r="F352" s="8"/>
      <c r="G352" s="36"/>
      <c r="H352" s="8"/>
    </row>
    <row r="353" spans="1:8">
      <c r="A353" s="8"/>
      <c r="B353" s="8"/>
      <c r="C353" s="8"/>
      <c r="D353" s="8"/>
      <c r="E353" s="8"/>
      <c r="F353" s="8"/>
      <c r="G353" s="36"/>
      <c r="H353" s="8"/>
    </row>
    <row r="354" spans="1:8">
      <c r="A354" s="8"/>
      <c r="B354" s="8"/>
      <c r="C354" s="8"/>
      <c r="D354" s="8"/>
      <c r="E354" s="8"/>
      <c r="F354" s="8"/>
      <c r="G354" s="36"/>
      <c r="H354" s="8"/>
    </row>
    <row r="355" spans="1:8">
      <c r="A355" s="8"/>
      <c r="B355" s="8"/>
      <c r="C355" s="8"/>
      <c r="D355" s="8"/>
      <c r="E355" s="8"/>
      <c r="F355" s="8"/>
      <c r="G355" s="36"/>
      <c r="H355" s="8"/>
    </row>
    <row r="356" spans="1:8">
      <c r="A356" s="8"/>
      <c r="B356" s="8"/>
      <c r="C356" s="8"/>
      <c r="D356" s="8"/>
      <c r="E356" s="8"/>
      <c r="F356" s="8"/>
      <c r="G356" s="36"/>
      <c r="H356" s="8"/>
    </row>
    <row r="357" spans="1:8">
      <c r="A357" s="8"/>
      <c r="B357" s="8"/>
      <c r="C357" s="8"/>
      <c r="D357" s="8"/>
      <c r="E357" s="8"/>
      <c r="F357" s="8"/>
      <c r="G357" s="36"/>
      <c r="H357" s="8"/>
    </row>
    <row r="358" spans="1:8">
      <c r="A358" s="8"/>
      <c r="B358" s="8"/>
      <c r="C358" s="8"/>
      <c r="D358" s="8"/>
      <c r="E358" s="8"/>
      <c r="F358" s="8"/>
      <c r="G358" s="36"/>
      <c r="H358" s="8"/>
    </row>
    <row r="359" spans="1:8">
      <c r="A359" s="8"/>
      <c r="B359" s="8"/>
      <c r="C359" s="8"/>
      <c r="D359" s="8"/>
      <c r="E359" s="8"/>
      <c r="F359" s="8"/>
      <c r="G359" s="36"/>
      <c r="H359" s="8"/>
    </row>
    <row r="360" spans="1:8">
      <c r="A360" s="8"/>
      <c r="B360" s="8"/>
      <c r="C360" s="8"/>
      <c r="D360" s="8"/>
      <c r="E360" s="8"/>
      <c r="F360" s="8"/>
      <c r="G360" s="36"/>
      <c r="H360" s="8"/>
    </row>
    <row r="361" spans="1:8">
      <c r="A361" s="8"/>
      <c r="B361" s="8"/>
      <c r="C361" s="8"/>
      <c r="D361" s="8"/>
      <c r="E361" s="8"/>
      <c r="F361" s="8"/>
      <c r="G361" s="36"/>
      <c r="H361" s="8"/>
    </row>
    <row r="362" spans="1:8">
      <c r="A362" s="8"/>
      <c r="B362" s="8"/>
      <c r="C362" s="8"/>
      <c r="D362" s="8"/>
      <c r="E362" s="8"/>
      <c r="F362" s="8"/>
      <c r="G362" s="36"/>
      <c r="H362" s="8"/>
    </row>
    <row r="363" spans="1:8">
      <c r="A363" s="8"/>
      <c r="B363" s="8"/>
      <c r="C363" s="8"/>
      <c r="D363" s="8"/>
      <c r="E363" s="8"/>
      <c r="F363" s="8"/>
      <c r="G363" s="36"/>
      <c r="H363" s="8"/>
    </row>
    <row r="364" spans="1:8">
      <c r="A364" s="8"/>
      <c r="B364" s="8"/>
      <c r="C364" s="8"/>
      <c r="D364" s="8"/>
      <c r="E364" s="8"/>
      <c r="F364" s="8"/>
      <c r="G364" s="36"/>
      <c r="H364" s="8"/>
    </row>
    <row r="365" spans="1:8">
      <c r="A365" s="8"/>
      <c r="B365" s="8"/>
      <c r="C365" s="8"/>
      <c r="D365" s="8"/>
      <c r="E365" s="8"/>
      <c r="F365" s="8"/>
      <c r="G365" s="36"/>
      <c r="H365" s="8"/>
    </row>
    <row r="366" spans="1:8">
      <c r="A366" s="8"/>
      <c r="B366" s="8"/>
      <c r="C366" s="8"/>
      <c r="D366" s="8"/>
      <c r="E366" s="8"/>
      <c r="F366" s="8"/>
      <c r="G366" s="36"/>
      <c r="H366" s="8"/>
    </row>
    <row r="367" spans="1:8">
      <c r="A367" s="8"/>
      <c r="B367" s="8"/>
      <c r="C367" s="8"/>
      <c r="D367" s="8"/>
      <c r="E367" s="8"/>
      <c r="F367" s="8"/>
      <c r="G367" s="36"/>
      <c r="H367" s="8"/>
    </row>
    <row r="368" spans="1:8">
      <c r="A368" s="8"/>
      <c r="B368" s="8"/>
      <c r="C368" s="8"/>
      <c r="D368" s="8"/>
      <c r="E368" s="8"/>
      <c r="F368" s="8"/>
      <c r="G368" s="36"/>
      <c r="H368" s="8"/>
    </row>
    <row r="369" spans="1:8">
      <c r="A369" s="8"/>
      <c r="B369" s="8"/>
      <c r="C369" s="8"/>
      <c r="D369" s="8"/>
      <c r="E369" s="8"/>
      <c r="F369" s="8"/>
      <c r="G369" s="36"/>
      <c r="H369" s="8"/>
    </row>
    <row r="370" spans="1:8">
      <c r="A370" s="8"/>
      <c r="B370" s="8"/>
      <c r="C370" s="8"/>
      <c r="D370" s="8"/>
      <c r="E370" s="8"/>
      <c r="F370" s="8"/>
      <c r="G370" s="36"/>
      <c r="H370" s="8"/>
    </row>
    <row r="371" spans="1:8">
      <c r="A371" s="8"/>
      <c r="B371" s="8"/>
      <c r="C371" s="8"/>
      <c r="D371" s="8"/>
      <c r="E371" s="8"/>
      <c r="F371" s="8"/>
      <c r="G371" s="36"/>
      <c r="H371" s="8"/>
    </row>
    <row r="372" spans="1:8">
      <c r="A372" s="8"/>
      <c r="B372" s="8"/>
      <c r="C372" s="8"/>
      <c r="D372" s="8"/>
      <c r="E372" s="8"/>
      <c r="F372" s="8"/>
      <c r="G372" s="36"/>
      <c r="H372" s="8"/>
    </row>
    <row r="373" spans="1:8">
      <c r="A373" s="8"/>
      <c r="B373" s="8"/>
      <c r="C373" s="8"/>
      <c r="D373" s="8"/>
      <c r="E373" s="8"/>
      <c r="F373" s="8"/>
      <c r="G373" s="36"/>
      <c r="H373" s="8"/>
    </row>
    <row r="374" spans="1:8">
      <c r="A374" s="8"/>
      <c r="B374" s="8"/>
      <c r="C374" s="8"/>
      <c r="D374" s="8"/>
      <c r="E374" s="8"/>
      <c r="F374" s="8"/>
      <c r="G374" s="36"/>
      <c r="H374" s="8"/>
    </row>
    <row r="375" spans="1:8">
      <c r="A375" s="8"/>
      <c r="B375" s="8"/>
      <c r="C375" s="8"/>
      <c r="D375" s="8"/>
      <c r="E375" s="8"/>
      <c r="F375" s="8"/>
      <c r="G375" s="36"/>
      <c r="H375" s="8"/>
    </row>
    <row r="376" spans="1:8">
      <c r="A376" s="8"/>
      <c r="B376" s="8"/>
      <c r="C376" s="8"/>
      <c r="D376" s="8"/>
      <c r="E376" s="8"/>
      <c r="F376" s="8"/>
      <c r="G376" s="36"/>
      <c r="H376" s="8"/>
    </row>
    <row r="377" spans="1:8">
      <c r="A377" s="8"/>
      <c r="B377" s="8"/>
      <c r="C377" s="8"/>
      <c r="D377" s="8"/>
      <c r="E377" s="8"/>
      <c r="F377" s="8"/>
      <c r="G377" s="36"/>
      <c r="H377" s="8"/>
    </row>
    <row r="378" spans="1:8">
      <c r="A378" s="8"/>
      <c r="B378" s="8"/>
      <c r="C378" s="8"/>
      <c r="D378" s="8"/>
      <c r="E378" s="8"/>
      <c r="F378" s="8"/>
      <c r="G378" s="36"/>
      <c r="H378" s="8"/>
    </row>
    <row r="379" spans="1:8">
      <c r="A379" s="8"/>
      <c r="B379" s="8"/>
      <c r="C379" s="8"/>
      <c r="D379" s="8"/>
      <c r="E379" s="8"/>
      <c r="F379" s="8"/>
      <c r="G379" s="36"/>
      <c r="H379" s="8"/>
    </row>
    <row r="380" spans="1:8">
      <c r="A380" s="8"/>
      <c r="B380" s="8"/>
      <c r="C380" s="8"/>
      <c r="D380" s="8"/>
      <c r="E380" s="8"/>
      <c r="F380" s="8"/>
      <c r="G380" s="36"/>
      <c r="H380" s="8"/>
    </row>
    <row r="381" spans="1:8">
      <c r="A381" s="8"/>
      <c r="B381" s="8"/>
      <c r="C381" s="8"/>
      <c r="D381" s="8"/>
      <c r="E381" s="8"/>
      <c r="F381" s="8"/>
      <c r="G381" s="36"/>
      <c r="H381" s="8"/>
    </row>
    <row r="382" spans="1:8">
      <c r="A382" s="8"/>
      <c r="B382" s="8"/>
      <c r="C382" s="8"/>
      <c r="D382" s="8"/>
      <c r="E382" s="8"/>
      <c r="F382" s="8"/>
      <c r="G382" s="36"/>
      <c r="H382" s="8"/>
    </row>
    <row r="383" spans="1:8">
      <c r="A383" s="8"/>
      <c r="B383" s="8"/>
      <c r="C383" s="8"/>
      <c r="D383" s="8"/>
      <c r="E383" s="8"/>
      <c r="F383" s="8"/>
      <c r="G383" s="36"/>
      <c r="H383" s="8"/>
    </row>
    <row r="384" spans="1:8">
      <c r="A384" s="8"/>
      <c r="B384" s="8"/>
      <c r="C384" s="8"/>
      <c r="D384" s="8"/>
      <c r="E384" s="8"/>
      <c r="F384" s="8"/>
      <c r="G384" s="36"/>
      <c r="H384" s="8"/>
    </row>
    <row r="385" spans="1:8">
      <c r="A385" s="8"/>
      <c r="B385" s="8"/>
      <c r="C385" s="8"/>
      <c r="D385" s="8"/>
      <c r="E385" s="8"/>
      <c r="F385" s="8"/>
      <c r="G385" s="36"/>
      <c r="H385" s="8"/>
    </row>
    <row r="386" spans="1:8">
      <c r="A386" s="8"/>
      <c r="B386" s="8"/>
      <c r="C386" s="8"/>
      <c r="D386" s="8"/>
      <c r="E386" s="8"/>
      <c r="F386" s="8"/>
      <c r="G386" s="36"/>
      <c r="H386" s="8"/>
    </row>
    <row r="387" spans="1:8">
      <c r="A387" s="8"/>
      <c r="B387" s="8"/>
      <c r="C387" s="8"/>
      <c r="D387" s="8"/>
      <c r="E387" s="8"/>
      <c r="F387" s="8"/>
      <c r="G387" s="36"/>
      <c r="H387" s="8"/>
    </row>
    <row r="388" spans="1:8">
      <c r="A388" s="8"/>
      <c r="B388" s="8"/>
      <c r="C388" s="8"/>
      <c r="D388" s="8"/>
      <c r="E388" s="8"/>
      <c r="F388" s="8"/>
      <c r="G388" s="36"/>
      <c r="H388" s="8"/>
    </row>
    <row r="389" spans="1:8">
      <c r="A389" s="8"/>
      <c r="B389" s="8"/>
      <c r="C389" s="8"/>
      <c r="D389" s="8"/>
      <c r="E389" s="8"/>
      <c r="F389" s="8"/>
      <c r="G389" s="36"/>
      <c r="H389" s="8"/>
    </row>
  </sheetData>
  <mergeCells count="18">
    <mergeCell ref="C8:H8"/>
    <mergeCell ref="A1:H1"/>
    <mergeCell ref="A3:H3"/>
    <mergeCell ref="A4:H4"/>
    <mergeCell ref="C6:H6"/>
    <mergeCell ref="C7:H7"/>
    <mergeCell ref="B186:C186"/>
    <mergeCell ref="C9:H9"/>
    <mergeCell ref="A182:G182"/>
    <mergeCell ref="A15:A16"/>
    <mergeCell ref="B15:B16"/>
    <mergeCell ref="C15:C16"/>
    <mergeCell ref="E15:E16"/>
    <mergeCell ref="F15:F16"/>
    <mergeCell ref="A13:E13"/>
    <mergeCell ref="H15:H16"/>
    <mergeCell ref="G15:G16"/>
    <mergeCell ref="D15:D16"/>
  </mergeCells>
  <printOptions horizontalCentered="1"/>
  <pageMargins left="1.1811023622047245" right="0.59055118110236227" top="0.78740157480314965" bottom="0.78740157480314965" header="0.31496062992125984" footer="0.39370078740157483"/>
  <pageSetup paperSize="9" scale="52" fitToHeight="0" orientation="portrait" blackAndWhite="1" r:id="rId1"/>
  <headerFooter>
    <oddFooter>&amp;R&amp;"Times New Roman,Regular"&amp;10&amp;P. lpp. no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4:J257"/>
  <sheetViews>
    <sheetView showZeros="0" topLeftCell="A33" zoomScaleNormal="100" workbookViewId="0">
      <selection activeCell="A49" sqref="A49"/>
    </sheetView>
  </sheetViews>
  <sheetFormatPr defaultColWidth="9.140625" defaultRowHeight="15" outlineLevelCol="1"/>
  <cols>
    <col min="1" max="1" width="11.7109375" style="3" customWidth="1"/>
    <col min="2" max="2" width="6.7109375" style="3" customWidth="1"/>
    <col min="3" max="3" width="47" style="3" customWidth="1"/>
    <col min="4" max="4" width="7.7109375" style="75" hidden="1" customWidth="1" outlineLevel="1"/>
    <col min="5" max="5" width="11.7109375" style="3" customWidth="1" collapsed="1"/>
    <col min="6" max="7" width="10.7109375" style="3" customWidth="1"/>
    <col min="8" max="8" width="12.28515625" style="3" customWidth="1"/>
    <col min="9" max="9" width="9.42578125" style="3" customWidth="1"/>
    <col min="10" max="10" width="2.28515625" style="77" customWidth="1"/>
    <col min="11" max="16384" width="9.140625" style="3"/>
  </cols>
  <sheetData>
    <row r="4" spans="1:10" ht="20.25">
      <c r="A4" s="561" t="s">
        <v>696</v>
      </c>
      <c r="B4" s="561"/>
      <c r="C4" s="561"/>
      <c r="D4" s="561"/>
      <c r="E4" s="561"/>
      <c r="F4" s="561"/>
      <c r="G4" s="561"/>
      <c r="H4" s="561"/>
      <c r="I4" s="561"/>
      <c r="J4" s="454"/>
    </row>
    <row r="7" spans="1:10" ht="20.25">
      <c r="A7" s="578" t="s">
        <v>697</v>
      </c>
      <c r="B7" s="578"/>
      <c r="C7" s="578"/>
      <c r="D7" s="578"/>
      <c r="E7" s="578"/>
      <c r="F7" s="578"/>
      <c r="G7" s="578"/>
      <c r="H7" s="578"/>
      <c r="I7" s="578"/>
      <c r="J7" s="455"/>
    </row>
    <row r="8" spans="1:10">
      <c r="A8" s="579" t="s">
        <v>0</v>
      </c>
      <c r="B8" s="579"/>
      <c r="C8" s="579"/>
      <c r="D8" s="579"/>
      <c r="E8" s="579"/>
      <c r="F8" s="579"/>
      <c r="G8" s="579"/>
      <c r="H8" s="579"/>
      <c r="I8" s="579"/>
      <c r="J8" s="76"/>
    </row>
    <row r="9" spans="1:10">
      <c r="A9" s="8"/>
      <c r="B9" s="8"/>
      <c r="C9" s="8"/>
      <c r="D9" s="36"/>
      <c r="E9" s="8"/>
      <c r="F9" s="8"/>
      <c r="G9" s="8"/>
      <c r="H9" s="8"/>
      <c r="I9" s="8"/>
      <c r="J9" s="456"/>
    </row>
    <row r="10" spans="1:10">
      <c r="A10" s="8"/>
      <c r="B10" s="8"/>
      <c r="C10" s="8"/>
      <c r="D10" s="36"/>
      <c r="E10" s="8"/>
      <c r="F10" s="8"/>
      <c r="G10" s="8"/>
      <c r="H10" s="8"/>
      <c r="I10" s="8"/>
      <c r="J10" s="456"/>
    </row>
    <row r="11" spans="1:10">
      <c r="A11" s="8"/>
      <c r="B11" s="8"/>
      <c r="C11" s="8"/>
      <c r="D11" s="36"/>
      <c r="E11" s="8"/>
      <c r="F11" s="8"/>
      <c r="G11" s="8"/>
      <c r="H11" s="8"/>
      <c r="I11" s="8"/>
      <c r="J11" s="456"/>
    </row>
    <row r="12" spans="1:10">
      <c r="A12" s="8" t="s">
        <v>1</v>
      </c>
      <c r="B12" s="8"/>
      <c r="C12" s="562" t="s">
        <v>698</v>
      </c>
      <c r="D12" s="562"/>
      <c r="E12" s="562"/>
      <c r="F12" s="562"/>
      <c r="G12" s="562"/>
      <c r="H12" s="562"/>
      <c r="I12" s="562"/>
      <c r="J12" s="457"/>
    </row>
    <row r="13" spans="1:10">
      <c r="A13" s="8" t="s">
        <v>2</v>
      </c>
      <c r="B13" s="8"/>
      <c r="C13" s="562" t="s">
        <v>703</v>
      </c>
      <c r="D13" s="562"/>
      <c r="E13" s="562"/>
      <c r="F13" s="562"/>
      <c r="G13" s="562"/>
      <c r="H13" s="562"/>
      <c r="I13" s="562"/>
      <c r="J13" s="457"/>
    </row>
    <row r="14" spans="1:10">
      <c r="A14" s="8" t="s">
        <v>3</v>
      </c>
      <c r="B14" s="8"/>
      <c r="C14" s="580" t="s">
        <v>102</v>
      </c>
      <c r="D14" s="580"/>
      <c r="E14" s="580"/>
      <c r="F14" s="580"/>
      <c r="G14" s="580"/>
      <c r="H14" s="580"/>
      <c r="I14" s="580"/>
      <c r="J14" s="457"/>
    </row>
    <row r="15" spans="1:10">
      <c r="A15" s="8" t="s">
        <v>4</v>
      </c>
      <c r="B15" s="8"/>
      <c r="C15" s="580" t="s">
        <v>103</v>
      </c>
      <c r="D15" s="580"/>
      <c r="E15" s="580"/>
      <c r="F15" s="580"/>
      <c r="G15" s="580"/>
      <c r="H15" s="580"/>
      <c r="I15" s="580"/>
      <c r="J15" s="457"/>
    </row>
    <row r="16" spans="1:10">
      <c r="A16" s="8"/>
      <c r="B16" s="8"/>
      <c r="C16" s="8"/>
      <c r="D16" s="36"/>
      <c r="E16" s="8"/>
      <c r="F16" s="8"/>
      <c r="G16" s="8"/>
      <c r="H16" s="8"/>
    </row>
    <row r="17" spans="1:10">
      <c r="A17" s="8"/>
      <c r="B17" s="8"/>
      <c r="C17" s="8"/>
      <c r="D17" s="36"/>
      <c r="E17" s="8"/>
      <c r="F17" s="8"/>
      <c r="G17" s="8"/>
      <c r="H17" s="8"/>
    </row>
    <row r="18" spans="1:10">
      <c r="A18" s="8"/>
      <c r="B18" s="8"/>
      <c r="C18" s="458">
        <f>E55</f>
        <v>0</v>
      </c>
      <c r="D18" s="459"/>
      <c r="E18" s="460"/>
      <c r="F18" s="8"/>
      <c r="G18" s="8"/>
    </row>
    <row r="19" spans="1:10">
      <c r="A19" s="8"/>
      <c r="B19" s="8"/>
      <c r="C19" s="458"/>
      <c r="D19" s="459"/>
      <c r="E19" s="460"/>
      <c r="F19" s="8"/>
      <c r="G19" s="8"/>
    </row>
    <row r="20" spans="1:10">
      <c r="A20" s="8"/>
      <c r="B20" s="8"/>
      <c r="C20" s="461">
        <f>I50</f>
        <v>0</v>
      </c>
      <c r="D20" s="462"/>
      <c r="E20" s="460"/>
      <c r="F20" s="8"/>
      <c r="G20" s="8"/>
      <c r="H20" s="79"/>
      <c r="I20" s="79"/>
      <c r="J20" s="32"/>
    </row>
    <row r="21" spans="1:10">
      <c r="A21" s="8"/>
      <c r="B21" s="8"/>
      <c r="C21" s="8"/>
      <c r="D21" s="36"/>
      <c r="E21" s="8"/>
      <c r="F21" s="581" t="s">
        <v>693</v>
      </c>
      <c r="G21" s="581"/>
      <c r="H21" s="581"/>
      <c r="I21" s="581"/>
      <c r="J21" s="32"/>
    </row>
    <row r="23" spans="1:10" ht="15" customHeight="1">
      <c r="A23" s="582" t="s">
        <v>5</v>
      </c>
      <c r="B23" s="582" t="s">
        <v>14</v>
      </c>
      <c r="C23" s="574" t="s">
        <v>706</v>
      </c>
      <c r="D23" s="576"/>
      <c r="E23" s="572" t="s">
        <v>707</v>
      </c>
      <c r="F23" s="586" t="s">
        <v>15</v>
      </c>
      <c r="G23" s="587"/>
      <c r="H23" s="588"/>
      <c r="I23" s="572" t="s">
        <v>16</v>
      </c>
      <c r="J23" s="463"/>
    </row>
    <row r="24" spans="1:10" ht="25.5">
      <c r="A24" s="582"/>
      <c r="B24" s="582"/>
      <c r="C24" s="574"/>
      <c r="D24" s="577"/>
      <c r="E24" s="575"/>
      <c r="F24" s="2" t="s">
        <v>708</v>
      </c>
      <c r="G24" s="2" t="s">
        <v>709</v>
      </c>
      <c r="H24" s="2" t="s">
        <v>710</v>
      </c>
      <c r="I24" s="573"/>
      <c r="J24" s="463"/>
    </row>
    <row r="25" spans="1:10" ht="15.75" thickBot="1">
      <c r="A25" s="12"/>
      <c r="B25" s="12"/>
      <c r="C25" s="13"/>
      <c r="D25" s="464"/>
      <c r="E25" s="14"/>
      <c r="F25" s="14"/>
      <c r="G25" s="14"/>
      <c r="H25" s="14"/>
      <c r="I25" s="14"/>
      <c r="J25" s="30"/>
    </row>
    <row r="26" spans="1:10" ht="15.75" thickTop="1">
      <c r="A26" s="15"/>
      <c r="B26" s="465"/>
      <c r="C26" s="54" t="s">
        <v>71</v>
      </c>
      <c r="D26" s="54"/>
      <c r="E26" s="18"/>
      <c r="F26" s="18"/>
      <c r="G26" s="18"/>
      <c r="H26" s="18"/>
      <c r="I26" s="18"/>
      <c r="J26" s="30"/>
    </row>
    <row r="27" spans="1:10">
      <c r="A27" s="15">
        <v>1</v>
      </c>
      <c r="B27" s="465" t="s">
        <v>42</v>
      </c>
      <c r="C27" s="16" t="s">
        <v>39</v>
      </c>
      <c r="D27" s="466" t="s">
        <v>50</v>
      </c>
      <c r="E27" s="18"/>
      <c r="F27" s="18"/>
      <c r="G27" s="18"/>
      <c r="H27" s="18"/>
      <c r="I27" s="18"/>
      <c r="J27" s="30"/>
    </row>
    <row r="28" spans="1:10">
      <c r="A28" s="15">
        <f t="shared" ref="A28:A36" si="0">A27+1</f>
        <v>2</v>
      </c>
      <c r="B28" s="465" t="s">
        <v>43</v>
      </c>
      <c r="C28" s="16" t="s">
        <v>109</v>
      </c>
      <c r="D28" s="466" t="s">
        <v>410</v>
      </c>
      <c r="E28" s="18"/>
      <c r="F28" s="18"/>
      <c r="G28" s="18"/>
      <c r="H28" s="18"/>
      <c r="I28" s="18"/>
      <c r="J28" s="30"/>
    </row>
    <row r="29" spans="1:10">
      <c r="A29" s="15">
        <f t="shared" si="0"/>
        <v>3</v>
      </c>
      <c r="B29" s="465" t="s">
        <v>44</v>
      </c>
      <c r="C29" s="16" t="s">
        <v>40</v>
      </c>
      <c r="D29" s="466" t="s">
        <v>52</v>
      </c>
      <c r="E29" s="18"/>
      <c r="F29" s="18"/>
      <c r="G29" s="18"/>
      <c r="H29" s="18"/>
      <c r="I29" s="18"/>
      <c r="J29" s="30"/>
    </row>
    <row r="30" spans="1:10">
      <c r="A30" s="15">
        <f t="shared" si="0"/>
        <v>4</v>
      </c>
      <c r="B30" s="465" t="s">
        <v>45</v>
      </c>
      <c r="C30" s="16" t="s">
        <v>41</v>
      </c>
      <c r="D30" s="466" t="s">
        <v>51</v>
      </c>
      <c r="E30" s="18"/>
      <c r="F30" s="18"/>
      <c r="G30" s="18"/>
      <c r="H30" s="18"/>
      <c r="I30" s="18"/>
      <c r="J30" s="30"/>
    </row>
    <row r="31" spans="1:10">
      <c r="A31" s="15">
        <f t="shared" si="0"/>
        <v>5</v>
      </c>
      <c r="B31" s="465" t="s">
        <v>46</v>
      </c>
      <c r="C31" s="16" t="s">
        <v>105</v>
      </c>
      <c r="D31" s="17" t="s">
        <v>106</v>
      </c>
      <c r="E31" s="18"/>
      <c r="F31" s="18"/>
      <c r="G31" s="18"/>
      <c r="H31" s="18"/>
      <c r="I31" s="18"/>
      <c r="J31" s="30"/>
    </row>
    <row r="32" spans="1:10">
      <c r="A32" s="15">
        <f t="shared" si="0"/>
        <v>6</v>
      </c>
      <c r="B32" s="465" t="s">
        <v>47</v>
      </c>
      <c r="C32" s="467" t="s">
        <v>107</v>
      </c>
      <c r="D32" s="17" t="s">
        <v>108</v>
      </c>
      <c r="E32" s="18"/>
      <c r="F32" s="18"/>
      <c r="G32" s="18"/>
      <c r="H32" s="18"/>
      <c r="I32" s="18"/>
      <c r="J32" s="30"/>
    </row>
    <row r="33" spans="1:10">
      <c r="A33" s="15">
        <f t="shared" si="0"/>
        <v>7</v>
      </c>
      <c r="B33" s="465" t="s">
        <v>48</v>
      </c>
      <c r="C33" s="16" t="s">
        <v>58</v>
      </c>
      <c r="D33" s="466" t="s">
        <v>53</v>
      </c>
      <c r="E33" s="18"/>
      <c r="F33" s="18"/>
      <c r="G33" s="18"/>
      <c r="H33" s="18"/>
      <c r="I33" s="18"/>
      <c r="J33" s="30"/>
    </row>
    <row r="34" spans="1:10">
      <c r="A34" s="15">
        <f t="shared" si="0"/>
        <v>8</v>
      </c>
      <c r="B34" s="465" t="s">
        <v>49</v>
      </c>
      <c r="C34" s="16" t="s">
        <v>211</v>
      </c>
      <c r="D34" s="466" t="s">
        <v>55</v>
      </c>
      <c r="E34" s="18"/>
      <c r="F34" s="18"/>
      <c r="G34" s="18"/>
      <c r="H34" s="18"/>
      <c r="I34" s="18"/>
      <c r="J34" s="30"/>
    </row>
    <row r="35" spans="1:10">
      <c r="A35" s="15">
        <f t="shared" si="0"/>
        <v>9</v>
      </c>
      <c r="B35" s="468" t="s">
        <v>120</v>
      </c>
      <c r="C35" s="400" t="s">
        <v>613</v>
      </c>
      <c r="D35" s="469" t="s">
        <v>671</v>
      </c>
      <c r="E35" s="27"/>
      <c r="F35" s="27"/>
      <c r="G35" s="27"/>
      <c r="H35" s="27"/>
      <c r="I35" s="27"/>
      <c r="J35" s="30"/>
    </row>
    <row r="36" spans="1:10" s="8" customFormat="1" ht="12.75">
      <c r="A36" s="15">
        <f t="shared" si="0"/>
        <v>10</v>
      </c>
      <c r="B36" s="468" t="s">
        <v>670</v>
      </c>
      <c r="C36" s="470" t="s">
        <v>54</v>
      </c>
      <c r="D36" s="469" t="s">
        <v>56</v>
      </c>
      <c r="E36" s="27"/>
      <c r="F36" s="27"/>
      <c r="G36" s="27"/>
      <c r="H36" s="27"/>
      <c r="I36" s="27"/>
      <c r="J36" s="30"/>
    </row>
    <row r="37" spans="1:10">
      <c r="A37" s="471">
        <f>SUM(E27:E36)</f>
        <v>0</v>
      </c>
      <c r="B37" s="468"/>
      <c r="C37" s="472"/>
      <c r="D37" s="43"/>
      <c r="E37" s="27"/>
      <c r="F37" s="27"/>
      <c r="G37" s="27"/>
      <c r="H37" s="27"/>
      <c r="I37" s="27"/>
      <c r="J37" s="30"/>
    </row>
    <row r="38" spans="1:10">
      <c r="A38" s="40"/>
      <c r="B38" s="468"/>
      <c r="C38" s="473" t="s">
        <v>70</v>
      </c>
      <c r="D38" s="473"/>
      <c r="E38" s="27"/>
      <c r="F38" s="27"/>
      <c r="G38" s="27"/>
      <c r="H38" s="27"/>
      <c r="I38" s="27"/>
      <c r="J38" s="30"/>
    </row>
    <row r="39" spans="1:10">
      <c r="A39" s="40">
        <f>1+A35</f>
        <v>10</v>
      </c>
      <c r="B39" s="468" t="s">
        <v>31</v>
      </c>
      <c r="C39" s="400" t="s">
        <v>408</v>
      </c>
      <c r="D39" s="43" t="s">
        <v>37</v>
      </c>
      <c r="E39" s="27"/>
      <c r="F39" s="27"/>
      <c r="G39" s="27"/>
      <c r="H39" s="27"/>
      <c r="I39" s="27"/>
      <c r="J39" s="30"/>
    </row>
    <row r="40" spans="1:10">
      <c r="A40" s="15">
        <f>1+A39</f>
        <v>11</v>
      </c>
      <c r="B40" s="377" t="s">
        <v>32</v>
      </c>
      <c r="C40" s="16" t="s">
        <v>409</v>
      </c>
      <c r="D40" s="17" t="s">
        <v>313</v>
      </c>
      <c r="E40" s="18"/>
      <c r="F40" s="18"/>
      <c r="G40" s="18"/>
      <c r="H40" s="18"/>
      <c r="I40" s="18"/>
      <c r="J40" s="30"/>
    </row>
    <row r="41" spans="1:10">
      <c r="A41" s="15">
        <f t="shared" ref="A41:A44" si="1">1+A40</f>
        <v>12</v>
      </c>
      <c r="B41" s="377" t="s">
        <v>33</v>
      </c>
      <c r="C41" s="16" t="s">
        <v>167</v>
      </c>
      <c r="D41" s="17" t="s">
        <v>168</v>
      </c>
      <c r="E41" s="18"/>
      <c r="F41" s="18"/>
      <c r="G41" s="18"/>
      <c r="H41" s="18"/>
      <c r="I41" s="18"/>
      <c r="J41" s="30"/>
    </row>
    <row r="42" spans="1:10">
      <c r="A42" s="15">
        <f t="shared" si="1"/>
        <v>13</v>
      </c>
      <c r="B42" s="377" t="s">
        <v>34</v>
      </c>
      <c r="C42" s="16" t="s">
        <v>407</v>
      </c>
      <c r="D42" s="17" t="s">
        <v>38</v>
      </c>
      <c r="E42" s="18"/>
      <c r="F42" s="18"/>
      <c r="G42" s="18"/>
      <c r="H42" s="18"/>
      <c r="I42" s="18"/>
      <c r="J42" s="30"/>
    </row>
    <row r="43" spans="1:10">
      <c r="A43" s="15">
        <f t="shared" si="1"/>
        <v>14</v>
      </c>
      <c r="B43" s="377" t="s">
        <v>35</v>
      </c>
      <c r="C43" s="16" t="s">
        <v>404</v>
      </c>
      <c r="D43" s="17" t="s">
        <v>161</v>
      </c>
      <c r="E43" s="18"/>
      <c r="F43" s="18"/>
      <c r="G43" s="18"/>
      <c r="H43" s="18"/>
      <c r="I43" s="18"/>
      <c r="J43" s="30"/>
    </row>
    <row r="44" spans="1:10">
      <c r="A44" s="15">
        <f t="shared" si="1"/>
        <v>15</v>
      </c>
      <c r="B44" s="377" t="s">
        <v>36</v>
      </c>
      <c r="C44" s="16" t="s">
        <v>405</v>
      </c>
      <c r="D44" s="17" t="s">
        <v>406</v>
      </c>
      <c r="E44" s="18"/>
      <c r="F44" s="18"/>
      <c r="G44" s="18"/>
      <c r="H44" s="18"/>
      <c r="I44" s="18"/>
      <c r="J44" s="30"/>
    </row>
    <row r="45" spans="1:10">
      <c r="A45" s="474">
        <f>SUM(E39:E44)</f>
        <v>0</v>
      </c>
      <c r="B45" s="377"/>
      <c r="C45" s="16"/>
      <c r="D45" s="17"/>
      <c r="E45" s="18"/>
      <c r="F45" s="18"/>
      <c r="G45" s="18"/>
      <c r="H45" s="18"/>
      <c r="I45" s="18"/>
      <c r="J45" s="30"/>
    </row>
    <row r="46" spans="1:10">
      <c r="A46" s="15"/>
      <c r="B46" s="377"/>
      <c r="C46" s="54" t="s">
        <v>65</v>
      </c>
      <c r="D46" s="17"/>
      <c r="E46" s="18"/>
      <c r="F46" s="18"/>
      <c r="G46" s="18"/>
      <c r="H46" s="18"/>
      <c r="I46" s="18"/>
      <c r="J46" s="30"/>
    </row>
    <row r="47" spans="1:10">
      <c r="A47" s="15">
        <f>1+A44</f>
        <v>16</v>
      </c>
      <c r="B47" s="377" t="s">
        <v>314</v>
      </c>
      <c r="C47" s="16" t="s">
        <v>66</v>
      </c>
      <c r="D47" s="17" t="s">
        <v>67</v>
      </c>
      <c r="E47" s="18"/>
      <c r="F47" s="18"/>
      <c r="G47" s="18"/>
      <c r="H47" s="18"/>
      <c r="I47" s="18"/>
      <c r="J47" s="30"/>
    </row>
    <row r="48" spans="1:10" ht="15.75" thickBot="1">
      <c r="A48" s="15"/>
      <c r="B48" s="377"/>
      <c r="C48" s="16"/>
      <c r="D48" s="17"/>
      <c r="E48" s="18"/>
      <c r="F48" s="18"/>
      <c r="G48" s="18"/>
      <c r="H48" s="18"/>
      <c r="I48" s="18"/>
      <c r="J48" s="30"/>
    </row>
    <row r="49" spans="1:10" ht="15.75" thickTop="1">
      <c r="A49" s="475"/>
      <c r="B49" s="19"/>
      <c r="C49" s="20"/>
      <c r="D49" s="476"/>
      <c r="E49" s="21"/>
      <c r="F49" s="21"/>
      <c r="G49" s="21"/>
      <c r="H49" s="21"/>
      <c r="I49" s="21"/>
      <c r="J49" s="30"/>
    </row>
    <row r="50" spans="1:10">
      <c r="A50" s="555" t="s">
        <v>9</v>
      </c>
      <c r="B50" s="568"/>
      <c r="C50" s="556"/>
      <c r="D50" s="477"/>
      <c r="E50" s="23">
        <f>F50+G50+H50</f>
        <v>0</v>
      </c>
      <c r="F50" s="23">
        <f>SUM(F26:F49)</f>
        <v>0</v>
      </c>
      <c r="G50" s="23">
        <f>SUM(G26:G49)</f>
        <v>0</v>
      </c>
      <c r="H50" s="23">
        <f>SUM(H26:H49)</f>
        <v>0</v>
      </c>
      <c r="I50" s="23">
        <f>SUM(I26:I49)</f>
        <v>0</v>
      </c>
      <c r="J50" s="478"/>
    </row>
    <row r="51" spans="1:10">
      <c r="A51" s="563" t="s">
        <v>775</v>
      </c>
      <c r="B51" s="567"/>
      <c r="C51" s="564"/>
      <c r="D51" s="479">
        <v>0.05</v>
      </c>
      <c r="E51" s="88">
        <f>ROUND(E50*D51,2)</f>
        <v>0</v>
      </c>
      <c r="F51" s="8"/>
      <c r="G51" s="8"/>
      <c r="H51" s="8"/>
      <c r="I51" s="8"/>
      <c r="J51" s="456"/>
    </row>
    <row r="52" spans="1:10">
      <c r="A52" s="583" t="s">
        <v>18</v>
      </c>
      <c r="B52" s="584"/>
      <c r="C52" s="585"/>
      <c r="D52" s="480">
        <v>7.0000000000000007E-2</v>
      </c>
      <c r="E52" s="481">
        <f>ROUND(E51*D52,2)</f>
        <v>0</v>
      </c>
      <c r="F52" s="8"/>
      <c r="G52" s="8"/>
      <c r="H52" s="8"/>
      <c r="I52" s="8"/>
      <c r="J52" s="456"/>
    </row>
    <row r="53" spans="1:10">
      <c r="A53" s="563" t="s">
        <v>776</v>
      </c>
      <c r="B53" s="567"/>
      <c r="C53" s="564"/>
      <c r="D53" s="479">
        <v>0.05</v>
      </c>
      <c r="E53" s="88">
        <f>ROUND(E50*D53,2)</f>
        <v>0</v>
      </c>
      <c r="F53" s="456"/>
      <c r="G53" s="456"/>
      <c r="H53" s="456"/>
      <c r="I53" s="8"/>
      <c r="J53" s="456"/>
    </row>
    <row r="54" spans="1:10">
      <c r="A54" s="569" t="s">
        <v>777</v>
      </c>
      <c r="B54" s="570"/>
      <c r="C54" s="571"/>
      <c r="D54" s="26">
        <v>0.2359</v>
      </c>
      <c r="E54" s="27">
        <f>ROUND(F50*D54,2)</f>
        <v>0</v>
      </c>
      <c r="F54" s="456"/>
      <c r="G54" s="456"/>
      <c r="H54" s="456"/>
      <c r="I54" s="8"/>
      <c r="J54" s="456"/>
    </row>
    <row r="55" spans="1:10">
      <c r="A55" s="555" t="s">
        <v>17</v>
      </c>
      <c r="B55" s="568"/>
      <c r="C55" s="556"/>
      <c r="D55" s="477"/>
      <c r="E55" s="482">
        <f>E50+E51+E53+E54</f>
        <v>0</v>
      </c>
      <c r="F55" s="483"/>
      <c r="G55" s="484"/>
      <c r="H55" s="484"/>
      <c r="I55" s="8"/>
      <c r="J55" s="456"/>
    </row>
    <row r="56" spans="1:10">
      <c r="A56" s="485" t="s">
        <v>62</v>
      </c>
      <c r="B56" s="486"/>
      <c r="C56" s="487"/>
      <c r="D56" s="488"/>
      <c r="E56" s="488"/>
      <c r="F56" s="489"/>
      <c r="G56" s="484"/>
      <c r="H56" s="456"/>
      <c r="I56" s="8"/>
      <c r="J56" s="456"/>
    </row>
    <row r="57" spans="1:10">
      <c r="A57" s="490" t="s">
        <v>122</v>
      </c>
      <c r="B57" s="486"/>
      <c r="C57" s="487"/>
      <c r="D57" s="488"/>
      <c r="E57" s="488"/>
      <c r="F57" s="491"/>
      <c r="G57" s="492"/>
      <c r="H57" s="8"/>
      <c r="I57" s="8"/>
      <c r="J57" s="456"/>
    </row>
    <row r="58" spans="1:10">
      <c r="A58" s="490" t="s">
        <v>123</v>
      </c>
      <c r="B58" s="486"/>
      <c r="C58" s="487"/>
      <c r="D58" s="488"/>
      <c r="E58" s="488"/>
      <c r="F58" s="491"/>
      <c r="G58" s="492"/>
      <c r="H58" s="8"/>
      <c r="I58" s="8"/>
      <c r="J58" s="456"/>
    </row>
    <row r="59" spans="1:10">
      <c r="A59" s="490" t="s">
        <v>124</v>
      </c>
      <c r="B59" s="486"/>
      <c r="C59" s="487"/>
      <c r="D59" s="488"/>
      <c r="E59" s="493"/>
      <c r="F59" s="491"/>
      <c r="G59" s="96"/>
      <c r="H59" s="8"/>
      <c r="I59" s="8"/>
      <c r="J59" s="456"/>
    </row>
    <row r="60" spans="1:10">
      <c r="A60" s="490" t="s">
        <v>125</v>
      </c>
      <c r="B60" s="486"/>
      <c r="C60" s="487"/>
      <c r="D60" s="488"/>
      <c r="E60" s="488"/>
      <c r="F60" s="491"/>
      <c r="G60" s="491"/>
      <c r="H60" s="8"/>
      <c r="I60" s="8"/>
      <c r="J60" s="456"/>
    </row>
    <row r="61" spans="1:10">
      <c r="A61" s="8"/>
      <c r="B61" s="8"/>
      <c r="C61" s="8"/>
      <c r="D61" s="36"/>
      <c r="E61" s="8"/>
      <c r="F61" s="8"/>
      <c r="G61" s="8"/>
      <c r="H61" s="8"/>
      <c r="I61" s="8"/>
      <c r="J61" s="456"/>
    </row>
    <row r="62" spans="1:10">
      <c r="A62" s="8"/>
      <c r="B62" s="8"/>
      <c r="C62" s="8"/>
      <c r="D62" s="36"/>
      <c r="E62" s="8"/>
      <c r="F62" s="8"/>
      <c r="G62" s="8"/>
      <c r="H62" s="8"/>
      <c r="I62" s="8"/>
      <c r="J62" s="456"/>
    </row>
    <row r="63" spans="1:10">
      <c r="A63" s="8" t="s">
        <v>10</v>
      </c>
      <c r="B63" s="565" t="s">
        <v>694</v>
      </c>
      <c r="C63" s="565"/>
      <c r="D63" s="36"/>
      <c r="E63" s="8" t="s">
        <v>11</v>
      </c>
      <c r="F63" s="565" t="s">
        <v>701</v>
      </c>
      <c r="G63" s="565"/>
      <c r="H63" s="565"/>
      <c r="I63" s="565"/>
      <c r="J63" s="32"/>
    </row>
    <row r="64" spans="1:10">
      <c r="A64" s="8"/>
      <c r="B64" s="566" t="s">
        <v>13</v>
      </c>
      <c r="C64" s="566"/>
      <c r="D64" s="36"/>
      <c r="E64" s="8"/>
      <c r="F64" s="566" t="s">
        <v>13</v>
      </c>
      <c r="G64" s="566"/>
      <c r="H64" s="566"/>
      <c r="I64" s="566"/>
      <c r="J64" s="494"/>
    </row>
    <row r="65" spans="1:10">
      <c r="A65" s="8" t="s">
        <v>12</v>
      </c>
      <c r="B65" s="32" t="s">
        <v>104</v>
      </c>
      <c r="D65" s="36"/>
      <c r="E65" s="8" t="s">
        <v>12</v>
      </c>
      <c r="F65" s="32" t="s">
        <v>702</v>
      </c>
      <c r="H65" s="8"/>
      <c r="I65" s="76"/>
      <c r="J65" s="76"/>
    </row>
    <row r="66" spans="1:10">
      <c r="A66" s="8"/>
      <c r="B66" s="8"/>
      <c r="C66" s="8"/>
      <c r="D66" s="36"/>
      <c r="E66" s="8"/>
      <c r="F66" s="8"/>
      <c r="G66" s="8"/>
      <c r="H66" s="8"/>
      <c r="I66" s="8"/>
      <c r="J66" s="456"/>
    </row>
    <row r="67" spans="1:10">
      <c r="A67" s="8"/>
      <c r="B67" s="8"/>
      <c r="C67" s="8"/>
      <c r="D67" s="36"/>
      <c r="E67" s="8"/>
      <c r="F67" s="8"/>
      <c r="G67" s="8"/>
      <c r="H67" s="8"/>
      <c r="I67" s="8"/>
      <c r="J67" s="456"/>
    </row>
    <row r="68" spans="1:10">
      <c r="A68" s="8"/>
      <c r="B68" s="8"/>
      <c r="C68" s="8"/>
      <c r="D68" s="36"/>
      <c r="E68" s="8"/>
      <c r="F68" s="8"/>
      <c r="G68" s="8"/>
      <c r="H68" s="8"/>
      <c r="I68" s="8"/>
      <c r="J68" s="456"/>
    </row>
    <row r="69" spans="1:10">
      <c r="A69" s="8"/>
      <c r="B69" s="8"/>
      <c r="C69" s="8"/>
      <c r="D69" s="36"/>
      <c r="E69" s="8"/>
      <c r="F69" s="8"/>
      <c r="G69" s="8"/>
      <c r="H69" s="8"/>
      <c r="I69" s="8"/>
      <c r="J69" s="456"/>
    </row>
    <row r="70" spans="1:10">
      <c r="A70" s="8"/>
      <c r="B70" s="8"/>
      <c r="C70" s="8"/>
      <c r="D70" s="36"/>
      <c r="E70" s="8"/>
      <c r="F70" s="8"/>
      <c r="G70" s="8"/>
      <c r="H70" s="8"/>
      <c r="I70" s="8"/>
      <c r="J70" s="456"/>
    </row>
    <row r="71" spans="1:10">
      <c r="A71" s="8"/>
      <c r="B71" s="8"/>
      <c r="C71" s="8"/>
      <c r="D71" s="36"/>
      <c r="E71" s="8"/>
      <c r="F71" s="8"/>
      <c r="G71" s="8"/>
      <c r="H71" s="8"/>
      <c r="I71" s="8"/>
      <c r="J71" s="456"/>
    </row>
    <row r="72" spans="1:10">
      <c r="A72" s="8"/>
      <c r="B72" s="8"/>
      <c r="C72" s="8"/>
      <c r="D72" s="36"/>
      <c r="E72" s="8"/>
      <c r="F72" s="8"/>
      <c r="G72" s="8"/>
      <c r="H72" s="8"/>
      <c r="I72" s="8"/>
      <c r="J72" s="456"/>
    </row>
    <row r="73" spans="1:10">
      <c r="A73" s="8"/>
      <c r="B73" s="8"/>
      <c r="C73" s="8"/>
      <c r="D73" s="36"/>
      <c r="E73" s="8"/>
      <c r="F73" s="8"/>
      <c r="G73" s="8"/>
      <c r="H73" s="8"/>
      <c r="I73" s="8"/>
      <c r="J73" s="456"/>
    </row>
    <row r="74" spans="1:10">
      <c r="A74" s="8"/>
      <c r="B74" s="8"/>
      <c r="C74" s="8"/>
      <c r="D74" s="36"/>
      <c r="E74" s="8"/>
      <c r="F74" s="8"/>
      <c r="G74" s="8"/>
      <c r="H74" s="8"/>
      <c r="I74" s="8"/>
      <c r="J74" s="456"/>
    </row>
    <row r="75" spans="1:10">
      <c r="A75" s="8"/>
      <c r="B75" s="8"/>
      <c r="C75" s="8"/>
      <c r="D75" s="36"/>
      <c r="E75" s="8"/>
      <c r="F75" s="8"/>
      <c r="G75" s="8"/>
      <c r="H75" s="8"/>
      <c r="I75" s="8"/>
      <c r="J75" s="456"/>
    </row>
    <row r="76" spans="1:10">
      <c r="A76" s="8"/>
      <c r="B76" s="8"/>
      <c r="C76" s="8"/>
      <c r="D76" s="36"/>
      <c r="E76" s="8"/>
      <c r="F76" s="8"/>
      <c r="G76" s="8"/>
      <c r="H76" s="8"/>
      <c r="I76" s="8"/>
      <c r="J76" s="456"/>
    </row>
    <row r="77" spans="1:10">
      <c r="A77" s="8"/>
      <c r="B77" s="8"/>
      <c r="C77" s="8"/>
      <c r="D77" s="36"/>
      <c r="E77" s="8"/>
      <c r="F77" s="8"/>
      <c r="G77" s="8"/>
      <c r="H77" s="8"/>
      <c r="I77" s="8"/>
      <c r="J77" s="456"/>
    </row>
    <row r="78" spans="1:10">
      <c r="A78" s="8"/>
      <c r="B78" s="8"/>
      <c r="C78" s="8"/>
      <c r="D78" s="36"/>
      <c r="E78" s="8"/>
      <c r="F78" s="8"/>
      <c r="G78" s="8"/>
      <c r="H78" s="8"/>
      <c r="I78" s="8"/>
      <c r="J78" s="456"/>
    </row>
    <row r="79" spans="1:10">
      <c r="A79" s="8"/>
      <c r="B79" s="8"/>
      <c r="C79" s="8"/>
      <c r="D79" s="36"/>
      <c r="E79" s="8"/>
      <c r="F79" s="8"/>
      <c r="G79" s="8"/>
      <c r="H79" s="8"/>
      <c r="I79" s="8"/>
      <c r="J79" s="456"/>
    </row>
    <row r="80" spans="1:10">
      <c r="A80" s="8"/>
      <c r="B80" s="8"/>
      <c r="C80" s="8"/>
      <c r="D80" s="36"/>
      <c r="E80" s="8"/>
      <c r="F80" s="8"/>
      <c r="G80" s="8"/>
      <c r="H80" s="8"/>
      <c r="I80" s="8"/>
      <c r="J80" s="456"/>
    </row>
    <row r="81" spans="1:10">
      <c r="A81" s="8"/>
      <c r="B81" s="8"/>
      <c r="C81" s="8"/>
      <c r="D81" s="36"/>
      <c r="E81" s="8"/>
      <c r="F81" s="8"/>
      <c r="G81" s="8"/>
      <c r="H81" s="8"/>
      <c r="I81" s="8"/>
      <c r="J81" s="456"/>
    </row>
    <row r="82" spans="1:10">
      <c r="A82" s="8"/>
      <c r="B82" s="8"/>
      <c r="C82" s="8"/>
      <c r="D82" s="36"/>
      <c r="E82" s="8"/>
      <c r="F82" s="8"/>
      <c r="G82" s="8"/>
      <c r="H82" s="8"/>
      <c r="I82" s="8"/>
      <c r="J82" s="456"/>
    </row>
    <row r="83" spans="1:10">
      <c r="A83" s="8"/>
      <c r="B83" s="8"/>
      <c r="C83" s="8"/>
      <c r="D83" s="36"/>
      <c r="E83" s="8"/>
      <c r="F83" s="8"/>
      <c r="G83" s="8"/>
      <c r="H83" s="8"/>
      <c r="I83" s="8"/>
      <c r="J83" s="456"/>
    </row>
    <row r="84" spans="1:10">
      <c r="A84" s="8"/>
      <c r="B84" s="8"/>
      <c r="C84" s="8"/>
      <c r="D84" s="36"/>
      <c r="E84" s="8"/>
      <c r="F84" s="8"/>
      <c r="G84" s="8"/>
      <c r="H84" s="8"/>
      <c r="I84" s="8"/>
      <c r="J84" s="456"/>
    </row>
    <row r="85" spans="1:10">
      <c r="A85" s="8"/>
      <c r="B85" s="8"/>
      <c r="C85" s="8"/>
      <c r="D85" s="36"/>
      <c r="E85" s="8"/>
      <c r="F85" s="8"/>
      <c r="G85" s="8"/>
      <c r="H85" s="8"/>
      <c r="I85" s="8"/>
      <c r="J85" s="456"/>
    </row>
    <row r="86" spans="1:10">
      <c r="A86" s="8"/>
      <c r="B86" s="8"/>
      <c r="C86" s="8"/>
      <c r="D86" s="36"/>
      <c r="E86" s="8"/>
      <c r="F86" s="8"/>
      <c r="G86" s="8"/>
      <c r="H86" s="8"/>
      <c r="I86" s="8"/>
      <c r="J86" s="456"/>
    </row>
    <row r="87" spans="1:10">
      <c r="A87" s="8"/>
      <c r="B87" s="8"/>
      <c r="C87" s="8"/>
      <c r="D87" s="36"/>
      <c r="E87" s="8"/>
      <c r="F87" s="8"/>
      <c r="G87" s="8"/>
      <c r="H87" s="8"/>
      <c r="I87" s="8"/>
      <c r="J87" s="456"/>
    </row>
    <row r="88" spans="1:10">
      <c r="A88" s="8"/>
      <c r="B88" s="8"/>
      <c r="C88" s="8"/>
      <c r="D88" s="36"/>
      <c r="E88" s="8"/>
      <c r="F88" s="8"/>
      <c r="G88" s="8"/>
      <c r="H88" s="8"/>
      <c r="I88" s="8"/>
      <c r="J88" s="456"/>
    </row>
    <row r="89" spans="1:10">
      <c r="A89" s="8"/>
      <c r="B89" s="8"/>
      <c r="C89" s="8"/>
      <c r="D89" s="36"/>
      <c r="E89" s="8"/>
      <c r="F89" s="8"/>
      <c r="G89" s="8"/>
      <c r="H89" s="8"/>
      <c r="I89" s="8"/>
      <c r="J89" s="456"/>
    </row>
    <row r="90" spans="1:10">
      <c r="A90" s="8"/>
      <c r="B90" s="8"/>
      <c r="C90" s="8"/>
      <c r="D90" s="36"/>
      <c r="E90" s="8"/>
      <c r="F90" s="8"/>
      <c r="G90" s="8"/>
      <c r="H90" s="8"/>
      <c r="I90" s="8"/>
      <c r="J90" s="456"/>
    </row>
    <row r="91" spans="1:10">
      <c r="A91" s="8"/>
      <c r="B91" s="8"/>
      <c r="C91" s="8"/>
      <c r="D91" s="36"/>
      <c r="E91" s="8"/>
      <c r="F91" s="8"/>
      <c r="G91" s="8"/>
      <c r="H91" s="8"/>
      <c r="I91" s="8"/>
      <c r="J91" s="456"/>
    </row>
    <row r="92" spans="1:10">
      <c r="A92" s="8"/>
      <c r="B92" s="8"/>
      <c r="C92" s="8"/>
      <c r="D92" s="36"/>
      <c r="E92" s="8"/>
      <c r="F92" s="8"/>
      <c r="G92" s="8"/>
      <c r="H92" s="8"/>
      <c r="I92" s="8"/>
      <c r="J92" s="456"/>
    </row>
    <row r="93" spans="1:10">
      <c r="A93" s="8"/>
      <c r="B93" s="8"/>
      <c r="C93" s="8"/>
      <c r="D93" s="36"/>
      <c r="E93" s="8"/>
      <c r="F93" s="8"/>
      <c r="G93" s="8"/>
      <c r="H93" s="8"/>
      <c r="I93" s="8"/>
      <c r="J93" s="456"/>
    </row>
    <row r="94" spans="1:10">
      <c r="A94" s="8"/>
      <c r="B94" s="8"/>
      <c r="C94" s="8"/>
      <c r="D94" s="36"/>
      <c r="E94" s="8"/>
      <c r="F94" s="8"/>
      <c r="G94" s="8"/>
      <c r="H94" s="8"/>
      <c r="I94" s="8"/>
      <c r="J94" s="456"/>
    </row>
    <row r="95" spans="1:10">
      <c r="A95" s="8"/>
      <c r="B95" s="8"/>
      <c r="C95" s="8"/>
      <c r="D95" s="36"/>
      <c r="E95" s="8"/>
      <c r="F95" s="8"/>
      <c r="G95" s="8"/>
      <c r="H95" s="8"/>
      <c r="I95" s="8"/>
      <c r="J95" s="456"/>
    </row>
    <row r="96" spans="1:10">
      <c r="A96" s="8"/>
      <c r="B96" s="8"/>
      <c r="C96" s="8"/>
      <c r="D96" s="36"/>
      <c r="E96" s="8"/>
      <c r="F96" s="8"/>
      <c r="G96" s="8"/>
      <c r="H96" s="8"/>
      <c r="I96" s="8"/>
      <c r="J96" s="456"/>
    </row>
    <row r="97" spans="1:10">
      <c r="A97" s="8"/>
      <c r="B97" s="8"/>
      <c r="C97" s="8"/>
      <c r="D97" s="36"/>
      <c r="E97" s="8"/>
      <c r="F97" s="8"/>
      <c r="G97" s="8"/>
      <c r="H97" s="8"/>
      <c r="I97" s="8"/>
      <c r="J97" s="456"/>
    </row>
    <row r="98" spans="1:10">
      <c r="A98" s="8"/>
      <c r="B98" s="8"/>
      <c r="C98" s="8"/>
      <c r="D98" s="36"/>
      <c r="E98" s="8"/>
      <c r="F98" s="8"/>
      <c r="G98" s="8"/>
      <c r="H98" s="8"/>
      <c r="I98" s="8"/>
      <c r="J98" s="456"/>
    </row>
    <row r="99" spans="1:10">
      <c r="A99" s="8"/>
      <c r="B99" s="8"/>
      <c r="C99" s="8"/>
      <c r="D99" s="36"/>
      <c r="E99" s="8"/>
      <c r="F99" s="8"/>
      <c r="G99" s="8"/>
      <c r="H99" s="8"/>
      <c r="I99" s="8"/>
      <c r="J99" s="456"/>
    </row>
    <row r="100" spans="1:10">
      <c r="A100" s="8"/>
      <c r="B100" s="8"/>
      <c r="C100" s="8"/>
      <c r="D100" s="36"/>
      <c r="E100" s="8"/>
      <c r="F100" s="8"/>
      <c r="G100" s="8"/>
      <c r="H100" s="8"/>
      <c r="I100" s="8"/>
      <c r="J100" s="456"/>
    </row>
    <row r="101" spans="1:10">
      <c r="A101" s="8"/>
      <c r="B101" s="8"/>
      <c r="C101" s="8"/>
      <c r="D101" s="36"/>
      <c r="E101" s="8"/>
      <c r="F101" s="8"/>
      <c r="G101" s="8"/>
      <c r="H101" s="8"/>
      <c r="I101" s="8"/>
      <c r="J101" s="456"/>
    </row>
    <row r="102" spans="1:10">
      <c r="A102" s="8"/>
      <c r="B102" s="8"/>
      <c r="C102" s="8"/>
      <c r="D102" s="36"/>
      <c r="E102" s="8"/>
      <c r="F102" s="8"/>
      <c r="G102" s="8"/>
      <c r="H102" s="8"/>
      <c r="I102" s="8"/>
      <c r="J102" s="456"/>
    </row>
    <row r="103" spans="1:10">
      <c r="A103" s="8"/>
      <c r="B103" s="8"/>
      <c r="C103" s="8"/>
      <c r="D103" s="36"/>
      <c r="E103" s="8"/>
      <c r="F103" s="8"/>
      <c r="G103" s="8"/>
      <c r="H103" s="8"/>
      <c r="I103" s="8"/>
      <c r="J103" s="456"/>
    </row>
    <row r="104" spans="1:10">
      <c r="A104" s="8"/>
      <c r="B104" s="8"/>
      <c r="C104" s="8"/>
      <c r="D104" s="36"/>
      <c r="E104" s="8"/>
      <c r="F104" s="8"/>
      <c r="G104" s="8"/>
      <c r="H104" s="8"/>
      <c r="I104" s="8"/>
      <c r="J104" s="456"/>
    </row>
    <row r="105" spans="1:10">
      <c r="A105" s="8"/>
      <c r="B105" s="8"/>
      <c r="C105" s="8"/>
      <c r="D105" s="36"/>
      <c r="E105" s="8"/>
      <c r="F105" s="8"/>
      <c r="G105" s="8"/>
      <c r="H105" s="8"/>
      <c r="I105" s="8"/>
      <c r="J105" s="456"/>
    </row>
    <row r="106" spans="1:10">
      <c r="A106" s="8"/>
      <c r="B106" s="8"/>
      <c r="C106" s="8"/>
      <c r="D106" s="36"/>
      <c r="E106" s="8"/>
      <c r="F106" s="8"/>
      <c r="G106" s="8"/>
      <c r="H106" s="8"/>
      <c r="I106" s="8"/>
      <c r="J106" s="456"/>
    </row>
    <row r="107" spans="1:10">
      <c r="A107" s="8"/>
      <c r="B107" s="8"/>
      <c r="C107" s="8"/>
      <c r="D107" s="36"/>
      <c r="E107" s="8"/>
      <c r="F107" s="8"/>
      <c r="G107" s="8"/>
      <c r="H107" s="8"/>
      <c r="I107" s="8"/>
      <c r="J107" s="456"/>
    </row>
    <row r="108" spans="1:10">
      <c r="A108" s="8"/>
      <c r="B108" s="8"/>
      <c r="C108" s="8"/>
      <c r="D108" s="36"/>
      <c r="E108" s="8"/>
      <c r="F108" s="8"/>
      <c r="G108" s="8"/>
      <c r="H108" s="8"/>
      <c r="I108" s="8"/>
      <c r="J108" s="456"/>
    </row>
    <row r="109" spans="1:10">
      <c r="A109" s="8"/>
      <c r="B109" s="8"/>
      <c r="C109" s="8"/>
      <c r="D109" s="36"/>
      <c r="E109" s="8"/>
      <c r="F109" s="8"/>
      <c r="G109" s="8"/>
      <c r="H109" s="8"/>
      <c r="I109" s="8"/>
      <c r="J109" s="456"/>
    </row>
    <row r="110" spans="1:10">
      <c r="A110" s="8"/>
      <c r="B110" s="8"/>
      <c r="C110" s="8"/>
      <c r="D110" s="36"/>
      <c r="E110" s="8"/>
      <c r="F110" s="8"/>
      <c r="G110" s="8"/>
      <c r="H110" s="8"/>
      <c r="I110" s="8"/>
      <c r="J110" s="456"/>
    </row>
    <row r="111" spans="1:10">
      <c r="A111" s="8"/>
      <c r="B111" s="8"/>
      <c r="C111" s="8"/>
      <c r="D111" s="36"/>
      <c r="E111" s="8"/>
      <c r="F111" s="8"/>
      <c r="G111" s="8"/>
      <c r="H111" s="8"/>
      <c r="I111" s="8"/>
      <c r="J111" s="456"/>
    </row>
    <row r="112" spans="1:10">
      <c r="A112" s="8"/>
      <c r="B112" s="8"/>
      <c r="C112" s="8"/>
      <c r="D112" s="36"/>
      <c r="E112" s="8"/>
      <c r="F112" s="8"/>
      <c r="G112" s="8"/>
      <c r="H112" s="8"/>
      <c r="I112" s="8"/>
      <c r="J112" s="456"/>
    </row>
    <row r="113" spans="1:10">
      <c r="A113" s="8"/>
      <c r="B113" s="8"/>
      <c r="C113" s="8"/>
      <c r="D113" s="36"/>
      <c r="E113" s="8"/>
      <c r="F113" s="8"/>
      <c r="G113" s="8"/>
      <c r="H113" s="8"/>
      <c r="I113" s="8"/>
      <c r="J113" s="456"/>
    </row>
    <row r="114" spans="1:10">
      <c r="A114" s="8"/>
      <c r="B114" s="8"/>
      <c r="C114" s="8"/>
      <c r="D114" s="36"/>
      <c r="E114" s="8"/>
      <c r="F114" s="8"/>
      <c r="G114" s="8"/>
      <c r="H114" s="8"/>
      <c r="I114" s="8"/>
      <c r="J114" s="456"/>
    </row>
    <row r="115" spans="1:10">
      <c r="A115" s="8"/>
      <c r="B115" s="8"/>
      <c r="C115" s="8"/>
      <c r="D115" s="36"/>
      <c r="E115" s="8"/>
      <c r="F115" s="8"/>
      <c r="G115" s="8"/>
      <c r="H115" s="8"/>
      <c r="I115" s="8"/>
      <c r="J115" s="456"/>
    </row>
    <row r="116" spans="1:10">
      <c r="A116" s="8"/>
      <c r="B116" s="8"/>
      <c r="C116" s="8"/>
      <c r="D116" s="36"/>
      <c r="E116" s="8"/>
      <c r="F116" s="8"/>
      <c r="G116" s="8"/>
      <c r="H116" s="8"/>
      <c r="I116" s="8"/>
      <c r="J116" s="456"/>
    </row>
    <row r="117" spans="1:10">
      <c r="A117" s="8"/>
      <c r="B117" s="8"/>
      <c r="C117" s="8"/>
      <c r="D117" s="36"/>
      <c r="E117" s="8"/>
      <c r="F117" s="8"/>
      <c r="G117" s="8"/>
      <c r="H117" s="8"/>
      <c r="I117" s="8"/>
      <c r="J117" s="456"/>
    </row>
    <row r="118" spans="1:10">
      <c r="A118" s="8"/>
      <c r="B118" s="8"/>
      <c r="C118" s="8"/>
      <c r="D118" s="36"/>
      <c r="E118" s="8"/>
      <c r="F118" s="8"/>
      <c r="G118" s="8"/>
      <c r="H118" s="8"/>
      <c r="I118" s="8"/>
      <c r="J118" s="456"/>
    </row>
    <row r="119" spans="1:10">
      <c r="A119" s="8"/>
      <c r="B119" s="8"/>
      <c r="C119" s="8"/>
      <c r="D119" s="36"/>
      <c r="E119" s="8"/>
      <c r="F119" s="8"/>
      <c r="G119" s="8"/>
      <c r="H119" s="8"/>
      <c r="I119" s="8"/>
      <c r="J119" s="456"/>
    </row>
    <row r="120" spans="1:10">
      <c r="A120" s="8"/>
      <c r="B120" s="8"/>
      <c r="C120" s="8"/>
      <c r="D120" s="36"/>
      <c r="E120" s="8"/>
      <c r="F120" s="8"/>
      <c r="G120" s="8"/>
      <c r="H120" s="8"/>
      <c r="I120" s="8"/>
      <c r="J120" s="456"/>
    </row>
    <row r="121" spans="1:10">
      <c r="A121" s="8"/>
      <c r="B121" s="8"/>
      <c r="C121" s="8"/>
      <c r="D121" s="36"/>
      <c r="E121" s="8"/>
      <c r="F121" s="8"/>
      <c r="G121" s="8"/>
      <c r="H121" s="8"/>
      <c r="I121" s="8"/>
      <c r="J121" s="456"/>
    </row>
    <row r="122" spans="1:10">
      <c r="A122" s="8"/>
      <c r="B122" s="8"/>
      <c r="C122" s="8"/>
      <c r="D122" s="36"/>
      <c r="E122" s="8"/>
      <c r="F122" s="8"/>
      <c r="G122" s="8"/>
      <c r="H122" s="8"/>
      <c r="I122" s="8"/>
      <c r="J122" s="456"/>
    </row>
    <row r="123" spans="1:10">
      <c r="A123" s="8"/>
      <c r="B123" s="8"/>
      <c r="C123" s="8"/>
      <c r="D123" s="36"/>
      <c r="E123" s="8"/>
      <c r="F123" s="8"/>
      <c r="G123" s="8"/>
      <c r="H123" s="8"/>
      <c r="I123" s="8"/>
      <c r="J123" s="456"/>
    </row>
    <row r="124" spans="1:10">
      <c r="A124" s="8"/>
      <c r="B124" s="8"/>
      <c r="C124" s="8"/>
      <c r="D124" s="36"/>
      <c r="E124" s="8"/>
      <c r="F124" s="8"/>
      <c r="G124" s="8"/>
      <c r="H124" s="8"/>
      <c r="I124" s="8"/>
      <c r="J124" s="456"/>
    </row>
    <row r="125" spans="1:10">
      <c r="A125" s="8"/>
      <c r="B125" s="8"/>
      <c r="C125" s="8"/>
      <c r="D125" s="36"/>
      <c r="E125" s="8"/>
      <c r="F125" s="8"/>
      <c r="G125" s="8"/>
      <c r="H125" s="8"/>
      <c r="I125" s="8"/>
      <c r="J125" s="456"/>
    </row>
    <row r="126" spans="1:10">
      <c r="A126" s="8"/>
      <c r="B126" s="8"/>
      <c r="C126" s="8"/>
      <c r="D126" s="36"/>
      <c r="E126" s="8"/>
      <c r="F126" s="8"/>
      <c r="G126" s="8"/>
      <c r="H126" s="8"/>
      <c r="I126" s="8"/>
      <c r="J126" s="456"/>
    </row>
    <row r="127" spans="1:10">
      <c r="A127" s="8"/>
      <c r="B127" s="8"/>
      <c r="C127" s="8"/>
      <c r="D127" s="36"/>
      <c r="E127" s="8"/>
      <c r="F127" s="8"/>
      <c r="G127" s="8"/>
      <c r="H127" s="8"/>
      <c r="I127" s="8"/>
      <c r="J127" s="456"/>
    </row>
    <row r="128" spans="1:10">
      <c r="A128" s="8"/>
      <c r="B128" s="8"/>
      <c r="C128" s="8"/>
      <c r="D128" s="36"/>
      <c r="E128" s="8"/>
      <c r="F128" s="8"/>
      <c r="G128" s="8"/>
      <c r="H128" s="8"/>
      <c r="I128" s="8"/>
      <c r="J128" s="456"/>
    </row>
    <row r="129" spans="1:10">
      <c r="A129" s="8"/>
      <c r="B129" s="8"/>
      <c r="C129" s="8"/>
      <c r="D129" s="36"/>
      <c r="E129" s="8"/>
      <c r="F129" s="8"/>
      <c r="G129" s="8"/>
      <c r="H129" s="8"/>
      <c r="I129" s="8"/>
      <c r="J129" s="456"/>
    </row>
    <row r="130" spans="1:10">
      <c r="A130" s="8"/>
      <c r="B130" s="8"/>
      <c r="C130" s="8"/>
      <c r="D130" s="36"/>
      <c r="E130" s="8"/>
      <c r="F130" s="8"/>
      <c r="G130" s="8"/>
      <c r="H130" s="8"/>
      <c r="I130" s="8"/>
      <c r="J130" s="456"/>
    </row>
    <row r="131" spans="1:10">
      <c r="A131" s="8"/>
      <c r="B131" s="8"/>
      <c r="C131" s="8"/>
      <c r="D131" s="36"/>
      <c r="E131" s="8"/>
      <c r="F131" s="8"/>
      <c r="G131" s="8"/>
      <c r="H131" s="8"/>
      <c r="I131" s="8"/>
      <c r="J131" s="456"/>
    </row>
    <row r="132" spans="1:10">
      <c r="A132" s="8"/>
      <c r="B132" s="8"/>
      <c r="C132" s="8"/>
      <c r="D132" s="36"/>
      <c r="E132" s="8"/>
      <c r="F132" s="8"/>
      <c r="G132" s="8"/>
      <c r="H132" s="8"/>
      <c r="I132" s="8"/>
      <c r="J132" s="456"/>
    </row>
    <row r="133" spans="1:10">
      <c r="A133" s="8"/>
      <c r="B133" s="8"/>
      <c r="C133" s="8"/>
      <c r="D133" s="36"/>
      <c r="E133" s="8"/>
      <c r="F133" s="8"/>
      <c r="G133" s="8"/>
      <c r="H133" s="8"/>
      <c r="I133" s="8"/>
      <c r="J133" s="456"/>
    </row>
    <row r="134" spans="1:10">
      <c r="A134" s="8"/>
      <c r="B134" s="8"/>
      <c r="C134" s="8"/>
      <c r="D134" s="36"/>
      <c r="E134" s="8"/>
      <c r="F134" s="8"/>
      <c r="G134" s="8"/>
      <c r="H134" s="8"/>
      <c r="I134" s="8"/>
      <c r="J134" s="456"/>
    </row>
    <row r="135" spans="1:10">
      <c r="A135" s="8"/>
      <c r="B135" s="8"/>
      <c r="C135" s="8"/>
      <c r="D135" s="36"/>
      <c r="E135" s="8"/>
      <c r="F135" s="8"/>
      <c r="G135" s="8"/>
      <c r="H135" s="8"/>
      <c r="I135" s="8"/>
      <c r="J135" s="456"/>
    </row>
    <row r="136" spans="1:10">
      <c r="A136" s="8"/>
      <c r="B136" s="8"/>
      <c r="C136" s="8"/>
      <c r="D136" s="36"/>
      <c r="E136" s="8"/>
      <c r="F136" s="8"/>
      <c r="G136" s="8"/>
      <c r="H136" s="8"/>
      <c r="I136" s="8"/>
      <c r="J136" s="456"/>
    </row>
    <row r="137" spans="1:10">
      <c r="A137" s="8"/>
      <c r="B137" s="8"/>
      <c r="C137" s="8"/>
      <c r="D137" s="36"/>
      <c r="E137" s="8"/>
      <c r="F137" s="8"/>
      <c r="G137" s="8"/>
      <c r="H137" s="8"/>
      <c r="I137" s="8"/>
      <c r="J137" s="456"/>
    </row>
    <row r="138" spans="1:10">
      <c r="A138" s="8"/>
      <c r="B138" s="8"/>
      <c r="C138" s="8"/>
      <c r="D138" s="36"/>
      <c r="E138" s="8"/>
      <c r="F138" s="8"/>
      <c r="G138" s="8"/>
      <c r="H138" s="8"/>
      <c r="I138" s="8"/>
      <c r="J138" s="456"/>
    </row>
    <row r="139" spans="1:10">
      <c r="A139" s="8"/>
      <c r="B139" s="8"/>
      <c r="C139" s="8"/>
      <c r="D139" s="36"/>
      <c r="E139" s="8"/>
      <c r="F139" s="8"/>
      <c r="G139" s="8"/>
      <c r="H139" s="8"/>
      <c r="I139" s="8"/>
      <c r="J139" s="456"/>
    </row>
    <row r="140" spans="1:10">
      <c r="A140" s="8"/>
      <c r="B140" s="8"/>
      <c r="C140" s="8"/>
      <c r="D140" s="36"/>
      <c r="E140" s="8"/>
      <c r="F140" s="8"/>
      <c r="G140" s="8"/>
      <c r="H140" s="8"/>
      <c r="I140" s="8"/>
      <c r="J140" s="456"/>
    </row>
    <row r="141" spans="1:10">
      <c r="A141" s="8"/>
      <c r="B141" s="8"/>
      <c r="C141" s="8"/>
      <c r="D141" s="36"/>
      <c r="E141" s="8"/>
      <c r="F141" s="8"/>
      <c r="G141" s="8"/>
      <c r="H141" s="8"/>
      <c r="I141" s="8"/>
      <c r="J141" s="456"/>
    </row>
    <row r="142" spans="1:10">
      <c r="A142" s="8"/>
      <c r="B142" s="8"/>
      <c r="C142" s="8"/>
      <c r="D142" s="36"/>
      <c r="E142" s="8"/>
      <c r="F142" s="8"/>
      <c r="G142" s="8"/>
      <c r="H142" s="8"/>
      <c r="I142" s="8"/>
      <c r="J142" s="456"/>
    </row>
    <row r="143" spans="1:10">
      <c r="A143" s="8"/>
      <c r="B143" s="8"/>
      <c r="C143" s="8"/>
      <c r="D143" s="36"/>
      <c r="E143" s="8"/>
      <c r="F143" s="8"/>
      <c r="G143" s="8"/>
      <c r="H143" s="8"/>
      <c r="I143" s="8"/>
      <c r="J143" s="456"/>
    </row>
    <row r="144" spans="1:10">
      <c r="A144" s="8"/>
      <c r="B144" s="8"/>
      <c r="C144" s="8"/>
      <c r="D144" s="36"/>
      <c r="E144" s="8"/>
      <c r="F144" s="8"/>
      <c r="G144" s="8"/>
      <c r="H144" s="8"/>
      <c r="I144" s="8"/>
      <c r="J144" s="456"/>
    </row>
    <row r="145" spans="1:10">
      <c r="A145" s="8"/>
      <c r="B145" s="8"/>
      <c r="C145" s="8"/>
      <c r="D145" s="36"/>
      <c r="E145" s="8"/>
      <c r="F145" s="8"/>
      <c r="G145" s="8"/>
      <c r="H145" s="8"/>
      <c r="I145" s="8"/>
      <c r="J145" s="456"/>
    </row>
    <row r="146" spans="1:10">
      <c r="A146" s="8"/>
      <c r="B146" s="8"/>
      <c r="C146" s="8"/>
      <c r="D146" s="36"/>
      <c r="E146" s="8"/>
      <c r="F146" s="8"/>
      <c r="G146" s="8"/>
      <c r="H146" s="8"/>
      <c r="I146" s="8"/>
      <c r="J146" s="456"/>
    </row>
    <row r="147" spans="1:10">
      <c r="A147" s="8"/>
      <c r="B147" s="8"/>
      <c r="C147" s="8"/>
      <c r="D147" s="36"/>
      <c r="E147" s="8"/>
      <c r="F147" s="8"/>
      <c r="G147" s="8"/>
      <c r="H147" s="8"/>
      <c r="I147" s="8"/>
      <c r="J147" s="456"/>
    </row>
    <row r="148" spans="1:10">
      <c r="A148" s="8"/>
      <c r="B148" s="8"/>
      <c r="C148" s="8"/>
      <c r="D148" s="36"/>
      <c r="E148" s="8"/>
      <c r="F148" s="8"/>
      <c r="G148" s="8"/>
      <c r="H148" s="8"/>
      <c r="I148" s="8"/>
      <c r="J148" s="456"/>
    </row>
    <row r="149" spans="1:10">
      <c r="A149" s="8"/>
      <c r="B149" s="8"/>
      <c r="C149" s="8"/>
      <c r="D149" s="36"/>
      <c r="E149" s="8"/>
      <c r="F149" s="8"/>
      <c r="G149" s="8"/>
      <c r="H149" s="8"/>
      <c r="I149" s="8"/>
      <c r="J149" s="456"/>
    </row>
    <row r="150" spans="1:10">
      <c r="A150" s="8"/>
      <c r="B150" s="8"/>
      <c r="C150" s="8"/>
      <c r="D150" s="36"/>
      <c r="E150" s="8"/>
      <c r="F150" s="8"/>
      <c r="G150" s="8"/>
      <c r="H150" s="8"/>
      <c r="I150" s="8"/>
      <c r="J150" s="456"/>
    </row>
    <row r="151" spans="1:10">
      <c r="A151" s="8"/>
      <c r="B151" s="8"/>
      <c r="C151" s="8"/>
      <c r="D151" s="36"/>
      <c r="E151" s="8"/>
      <c r="F151" s="8"/>
      <c r="G151" s="8"/>
      <c r="H151" s="8"/>
      <c r="I151" s="8"/>
      <c r="J151" s="456"/>
    </row>
    <row r="152" spans="1:10">
      <c r="A152" s="8"/>
      <c r="B152" s="8"/>
      <c r="C152" s="8"/>
      <c r="D152" s="36"/>
      <c r="E152" s="8"/>
      <c r="F152" s="8"/>
      <c r="G152" s="8"/>
      <c r="H152" s="8"/>
      <c r="I152" s="8"/>
      <c r="J152" s="456"/>
    </row>
    <row r="153" spans="1:10">
      <c r="A153" s="8"/>
      <c r="B153" s="8"/>
      <c r="C153" s="8"/>
      <c r="D153" s="36"/>
      <c r="E153" s="8"/>
      <c r="F153" s="8"/>
      <c r="G153" s="8"/>
      <c r="H153" s="8"/>
      <c r="I153" s="8"/>
      <c r="J153" s="456"/>
    </row>
    <row r="154" spans="1:10">
      <c r="A154" s="8"/>
      <c r="B154" s="8"/>
      <c r="C154" s="8"/>
      <c r="D154" s="36"/>
      <c r="E154" s="8"/>
      <c r="F154" s="8"/>
      <c r="G154" s="8"/>
      <c r="H154" s="8"/>
      <c r="I154" s="8"/>
      <c r="J154" s="456"/>
    </row>
    <row r="155" spans="1:10">
      <c r="A155" s="8"/>
      <c r="B155" s="8"/>
      <c r="C155" s="8"/>
      <c r="D155" s="36"/>
      <c r="E155" s="8"/>
      <c r="F155" s="8"/>
      <c r="G155" s="8"/>
      <c r="H155" s="8"/>
      <c r="I155" s="8"/>
      <c r="J155" s="456"/>
    </row>
    <row r="156" spans="1:10">
      <c r="A156" s="8"/>
      <c r="B156" s="8"/>
      <c r="C156" s="8"/>
      <c r="D156" s="36"/>
      <c r="E156" s="8"/>
      <c r="F156" s="8"/>
      <c r="G156" s="8"/>
      <c r="H156" s="8"/>
      <c r="I156" s="8"/>
      <c r="J156" s="456"/>
    </row>
    <row r="157" spans="1:10">
      <c r="A157" s="8"/>
      <c r="B157" s="8"/>
      <c r="C157" s="8"/>
      <c r="D157" s="36"/>
      <c r="E157" s="8"/>
      <c r="F157" s="8"/>
      <c r="G157" s="8"/>
      <c r="H157" s="8"/>
      <c r="I157" s="8"/>
      <c r="J157" s="456"/>
    </row>
    <row r="158" spans="1:10">
      <c r="A158" s="8"/>
      <c r="B158" s="8"/>
      <c r="C158" s="8"/>
      <c r="D158" s="36"/>
      <c r="E158" s="8"/>
      <c r="F158" s="8"/>
      <c r="G158" s="8"/>
      <c r="H158" s="8"/>
      <c r="I158" s="8"/>
      <c r="J158" s="456"/>
    </row>
    <row r="159" spans="1:10">
      <c r="A159" s="8"/>
      <c r="B159" s="8"/>
      <c r="C159" s="8"/>
      <c r="D159" s="36"/>
      <c r="E159" s="8"/>
      <c r="F159" s="8"/>
      <c r="G159" s="8"/>
      <c r="H159" s="8"/>
      <c r="I159" s="8"/>
      <c r="J159" s="456"/>
    </row>
    <row r="160" spans="1:10">
      <c r="A160" s="8"/>
      <c r="B160" s="8"/>
      <c r="C160" s="8"/>
      <c r="D160" s="36"/>
      <c r="E160" s="8"/>
      <c r="F160" s="8"/>
      <c r="G160" s="8"/>
      <c r="H160" s="8"/>
      <c r="I160" s="8"/>
      <c r="J160" s="456"/>
    </row>
    <row r="161" spans="1:10">
      <c r="A161" s="8"/>
      <c r="B161" s="8"/>
      <c r="C161" s="8"/>
      <c r="D161" s="36"/>
      <c r="E161" s="8"/>
      <c r="F161" s="8"/>
      <c r="G161" s="8"/>
      <c r="H161" s="8"/>
      <c r="I161" s="8"/>
      <c r="J161" s="456"/>
    </row>
    <row r="162" spans="1:10">
      <c r="A162" s="8"/>
      <c r="B162" s="8"/>
      <c r="C162" s="8"/>
      <c r="D162" s="36"/>
      <c r="E162" s="8"/>
      <c r="F162" s="8"/>
      <c r="G162" s="8"/>
      <c r="H162" s="8"/>
      <c r="I162" s="8"/>
      <c r="J162" s="456"/>
    </row>
    <row r="163" spans="1:10">
      <c r="A163" s="8"/>
      <c r="B163" s="8"/>
      <c r="C163" s="8"/>
      <c r="D163" s="36"/>
      <c r="E163" s="8"/>
      <c r="F163" s="8"/>
      <c r="G163" s="8"/>
      <c r="H163" s="8"/>
      <c r="I163" s="8"/>
      <c r="J163" s="456"/>
    </row>
    <row r="164" spans="1:10">
      <c r="A164" s="8"/>
      <c r="B164" s="8"/>
      <c r="C164" s="8"/>
      <c r="D164" s="36"/>
      <c r="E164" s="8"/>
      <c r="F164" s="8"/>
      <c r="G164" s="8"/>
      <c r="H164" s="8"/>
      <c r="I164" s="8"/>
      <c r="J164" s="456"/>
    </row>
    <row r="165" spans="1:10">
      <c r="A165" s="8"/>
      <c r="B165" s="8"/>
      <c r="C165" s="8"/>
      <c r="D165" s="36"/>
      <c r="E165" s="8"/>
      <c r="F165" s="8"/>
      <c r="G165" s="8"/>
      <c r="H165" s="8"/>
      <c r="I165" s="8"/>
      <c r="J165" s="456"/>
    </row>
    <row r="166" spans="1:10">
      <c r="A166" s="8"/>
      <c r="B166" s="8"/>
      <c r="C166" s="8"/>
      <c r="D166" s="36"/>
      <c r="E166" s="8"/>
      <c r="F166" s="8"/>
      <c r="G166" s="8"/>
      <c r="H166" s="8"/>
      <c r="I166" s="8"/>
      <c r="J166" s="456"/>
    </row>
    <row r="167" spans="1:10">
      <c r="A167" s="8"/>
      <c r="B167" s="8"/>
      <c r="C167" s="8"/>
      <c r="D167" s="36"/>
      <c r="E167" s="8"/>
      <c r="F167" s="8"/>
      <c r="G167" s="8"/>
      <c r="H167" s="8"/>
      <c r="I167" s="8"/>
      <c r="J167" s="456"/>
    </row>
    <row r="168" spans="1:10">
      <c r="A168" s="8"/>
      <c r="B168" s="8"/>
      <c r="C168" s="8"/>
      <c r="D168" s="36"/>
      <c r="E168" s="8"/>
      <c r="F168" s="8"/>
      <c r="G168" s="8"/>
      <c r="H168" s="8"/>
      <c r="I168" s="8"/>
      <c r="J168" s="456"/>
    </row>
    <row r="169" spans="1:10">
      <c r="A169" s="8"/>
      <c r="B169" s="8"/>
      <c r="C169" s="8"/>
      <c r="D169" s="36"/>
      <c r="E169" s="8"/>
      <c r="F169" s="8"/>
      <c r="G169" s="8"/>
      <c r="H169" s="8"/>
      <c r="I169" s="8"/>
      <c r="J169" s="456"/>
    </row>
    <row r="170" spans="1:10">
      <c r="A170" s="8"/>
      <c r="B170" s="8"/>
      <c r="C170" s="8"/>
      <c r="D170" s="36"/>
      <c r="E170" s="8"/>
      <c r="F170" s="8"/>
      <c r="G170" s="8"/>
      <c r="H170" s="8"/>
      <c r="I170" s="8"/>
      <c r="J170" s="456"/>
    </row>
    <row r="171" spans="1:10">
      <c r="A171" s="8"/>
      <c r="B171" s="8"/>
      <c r="C171" s="8"/>
      <c r="D171" s="36"/>
      <c r="E171" s="8"/>
      <c r="F171" s="8"/>
      <c r="G171" s="8"/>
      <c r="H171" s="8"/>
      <c r="I171" s="8"/>
      <c r="J171" s="456"/>
    </row>
    <row r="172" spans="1:10">
      <c r="A172" s="8"/>
      <c r="B172" s="8"/>
      <c r="C172" s="8"/>
      <c r="D172" s="36"/>
      <c r="E172" s="8"/>
      <c r="F172" s="8"/>
      <c r="G172" s="8"/>
      <c r="H172" s="8"/>
      <c r="I172" s="8"/>
      <c r="J172" s="456"/>
    </row>
    <row r="173" spans="1:10">
      <c r="A173" s="8"/>
      <c r="B173" s="8"/>
      <c r="C173" s="8"/>
      <c r="D173" s="36"/>
      <c r="E173" s="8"/>
      <c r="F173" s="8"/>
      <c r="G173" s="8"/>
      <c r="H173" s="8"/>
      <c r="I173" s="8"/>
      <c r="J173" s="456"/>
    </row>
    <row r="174" spans="1:10">
      <c r="A174" s="8"/>
      <c r="B174" s="8"/>
      <c r="C174" s="8"/>
      <c r="D174" s="36"/>
      <c r="E174" s="8"/>
      <c r="F174" s="8"/>
      <c r="G174" s="8"/>
      <c r="H174" s="8"/>
      <c r="I174" s="8"/>
      <c r="J174" s="456"/>
    </row>
    <row r="175" spans="1:10">
      <c r="A175" s="8"/>
      <c r="B175" s="8"/>
      <c r="C175" s="8"/>
      <c r="D175" s="36"/>
      <c r="E175" s="8"/>
      <c r="F175" s="8"/>
      <c r="G175" s="8"/>
      <c r="H175" s="8"/>
      <c r="I175" s="8"/>
      <c r="J175" s="456"/>
    </row>
    <row r="176" spans="1:10">
      <c r="A176" s="8"/>
      <c r="B176" s="8"/>
      <c r="C176" s="8"/>
      <c r="D176" s="36"/>
      <c r="E176" s="8"/>
      <c r="F176" s="8"/>
      <c r="G176" s="8"/>
      <c r="H176" s="8"/>
      <c r="I176" s="8"/>
      <c r="J176" s="456"/>
    </row>
    <row r="177" spans="1:10">
      <c r="A177" s="8"/>
      <c r="B177" s="8"/>
      <c r="C177" s="8"/>
      <c r="D177" s="36"/>
      <c r="E177" s="8"/>
      <c r="F177" s="8"/>
      <c r="G177" s="8"/>
      <c r="H177" s="8"/>
      <c r="I177" s="8"/>
      <c r="J177" s="456"/>
    </row>
    <row r="178" spans="1:10">
      <c r="A178" s="8"/>
      <c r="B178" s="8"/>
      <c r="C178" s="8"/>
      <c r="D178" s="36"/>
      <c r="E178" s="8"/>
      <c r="F178" s="8"/>
      <c r="G178" s="8"/>
      <c r="H178" s="8"/>
      <c r="I178" s="8"/>
      <c r="J178" s="456"/>
    </row>
    <row r="179" spans="1:10">
      <c r="A179" s="8"/>
      <c r="B179" s="8"/>
      <c r="C179" s="8"/>
      <c r="D179" s="36"/>
      <c r="E179" s="8"/>
      <c r="F179" s="8"/>
      <c r="G179" s="8"/>
      <c r="H179" s="8"/>
      <c r="I179" s="8"/>
      <c r="J179" s="456"/>
    </row>
    <row r="180" spans="1:10">
      <c r="A180" s="8"/>
      <c r="B180" s="8"/>
      <c r="C180" s="8"/>
      <c r="D180" s="36"/>
      <c r="E180" s="8"/>
      <c r="F180" s="8"/>
      <c r="G180" s="8"/>
      <c r="H180" s="8"/>
      <c r="I180" s="8"/>
      <c r="J180" s="456"/>
    </row>
    <row r="181" spans="1:10">
      <c r="A181" s="8"/>
      <c r="B181" s="8"/>
      <c r="C181" s="8"/>
      <c r="D181" s="36"/>
      <c r="E181" s="8"/>
      <c r="F181" s="8"/>
      <c r="G181" s="8"/>
      <c r="H181" s="8"/>
      <c r="I181" s="8"/>
      <c r="J181" s="456"/>
    </row>
    <row r="182" spans="1:10">
      <c r="A182" s="8"/>
      <c r="B182" s="8"/>
      <c r="C182" s="8"/>
      <c r="D182" s="36"/>
      <c r="E182" s="8"/>
      <c r="F182" s="8"/>
      <c r="G182" s="8"/>
      <c r="H182" s="8"/>
      <c r="I182" s="8"/>
      <c r="J182" s="456"/>
    </row>
    <row r="183" spans="1:10">
      <c r="A183" s="8"/>
      <c r="B183" s="8"/>
      <c r="C183" s="8"/>
      <c r="D183" s="36"/>
      <c r="E183" s="8"/>
      <c r="F183" s="8"/>
      <c r="G183" s="8"/>
      <c r="H183" s="8"/>
      <c r="I183" s="8"/>
      <c r="J183" s="456"/>
    </row>
    <row r="184" spans="1:10">
      <c r="A184" s="8"/>
      <c r="B184" s="8"/>
      <c r="C184" s="8"/>
      <c r="D184" s="36"/>
      <c r="E184" s="8"/>
      <c r="F184" s="8"/>
      <c r="G184" s="8"/>
      <c r="H184" s="8"/>
      <c r="I184" s="8"/>
      <c r="J184" s="456"/>
    </row>
    <row r="185" spans="1:10">
      <c r="A185" s="8"/>
      <c r="B185" s="8"/>
      <c r="C185" s="8"/>
      <c r="D185" s="36"/>
      <c r="E185" s="8"/>
      <c r="F185" s="8"/>
      <c r="G185" s="8"/>
      <c r="H185" s="8"/>
      <c r="I185" s="8"/>
      <c r="J185" s="456"/>
    </row>
    <row r="186" spans="1:10">
      <c r="A186" s="8"/>
      <c r="B186" s="8"/>
      <c r="C186" s="8"/>
      <c r="D186" s="36"/>
      <c r="E186" s="8"/>
      <c r="F186" s="8"/>
      <c r="G186" s="8"/>
      <c r="H186" s="8"/>
      <c r="I186" s="8"/>
      <c r="J186" s="456"/>
    </row>
    <row r="187" spans="1:10">
      <c r="A187" s="8"/>
      <c r="B187" s="8"/>
      <c r="C187" s="8"/>
      <c r="D187" s="36"/>
      <c r="E187" s="8"/>
      <c r="F187" s="8"/>
      <c r="G187" s="8"/>
      <c r="H187" s="8"/>
      <c r="I187" s="8"/>
      <c r="J187" s="456"/>
    </row>
    <row r="188" spans="1:10">
      <c r="A188" s="8"/>
      <c r="B188" s="8"/>
      <c r="C188" s="8"/>
      <c r="D188" s="36"/>
      <c r="E188" s="8"/>
      <c r="F188" s="8"/>
      <c r="G188" s="8"/>
      <c r="H188" s="8"/>
      <c r="I188" s="8"/>
      <c r="J188" s="456"/>
    </row>
    <row r="189" spans="1:10">
      <c r="A189" s="8"/>
      <c r="B189" s="8"/>
      <c r="C189" s="8"/>
      <c r="D189" s="36"/>
      <c r="E189" s="8"/>
      <c r="F189" s="8"/>
      <c r="G189" s="8"/>
      <c r="H189" s="8"/>
      <c r="I189" s="8"/>
      <c r="J189" s="456"/>
    </row>
    <row r="190" spans="1:10">
      <c r="A190" s="8"/>
      <c r="B190" s="8"/>
      <c r="C190" s="8"/>
      <c r="D190" s="36"/>
      <c r="E190" s="8"/>
      <c r="F190" s="8"/>
      <c r="G190" s="8"/>
      <c r="H190" s="8"/>
      <c r="I190" s="8"/>
      <c r="J190" s="456"/>
    </row>
    <row r="191" spans="1:10">
      <c r="A191" s="8"/>
      <c r="B191" s="8"/>
      <c r="C191" s="8"/>
      <c r="D191" s="36"/>
      <c r="E191" s="8"/>
      <c r="F191" s="8"/>
      <c r="G191" s="8"/>
      <c r="H191" s="8"/>
      <c r="I191" s="8"/>
      <c r="J191" s="456"/>
    </row>
    <row r="192" spans="1:10">
      <c r="A192" s="8"/>
      <c r="B192" s="8"/>
      <c r="C192" s="8"/>
      <c r="D192" s="36"/>
      <c r="E192" s="8"/>
      <c r="F192" s="8"/>
      <c r="G192" s="8"/>
      <c r="H192" s="8"/>
      <c r="I192" s="8"/>
      <c r="J192" s="456"/>
    </row>
    <row r="193" spans="1:10">
      <c r="A193" s="8"/>
      <c r="B193" s="8"/>
      <c r="C193" s="8"/>
      <c r="D193" s="36"/>
      <c r="E193" s="8"/>
      <c r="F193" s="8"/>
      <c r="G193" s="8"/>
      <c r="H193" s="8"/>
      <c r="I193" s="8"/>
      <c r="J193" s="456"/>
    </row>
    <row r="194" spans="1:10">
      <c r="A194" s="8"/>
      <c r="B194" s="8"/>
      <c r="C194" s="8"/>
      <c r="D194" s="36"/>
      <c r="E194" s="8"/>
      <c r="F194" s="8"/>
      <c r="G194" s="8"/>
      <c r="H194" s="8"/>
      <c r="I194" s="8"/>
      <c r="J194" s="456"/>
    </row>
    <row r="195" spans="1:10">
      <c r="A195" s="8"/>
      <c r="B195" s="8"/>
      <c r="C195" s="8"/>
      <c r="D195" s="36"/>
      <c r="E195" s="8"/>
      <c r="F195" s="8"/>
      <c r="G195" s="8"/>
      <c r="H195" s="8"/>
      <c r="I195" s="8"/>
      <c r="J195" s="456"/>
    </row>
    <row r="196" spans="1:10">
      <c r="A196" s="8"/>
      <c r="B196" s="8"/>
      <c r="C196" s="8"/>
      <c r="D196" s="36"/>
      <c r="E196" s="8"/>
      <c r="F196" s="8"/>
      <c r="G196" s="8"/>
      <c r="H196" s="8"/>
      <c r="I196" s="8"/>
      <c r="J196" s="456"/>
    </row>
    <row r="197" spans="1:10">
      <c r="A197" s="8"/>
      <c r="B197" s="8"/>
      <c r="C197" s="8"/>
      <c r="D197" s="36"/>
      <c r="E197" s="8"/>
      <c r="F197" s="8"/>
      <c r="G197" s="8"/>
      <c r="H197" s="8"/>
      <c r="I197" s="8"/>
      <c r="J197" s="456"/>
    </row>
    <row r="198" spans="1:10">
      <c r="A198" s="8"/>
      <c r="B198" s="8"/>
      <c r="C198" s="8"/>
      <c r="D198" s="36"/>
      <c r="E198" s="8"/>
      <c r="F198" s="8"/>
      <c r="G198" s="8"/>
      <c r="H198" s="8"/>
      <c r="I198" s="8"/>
      <c r="J198" s="456"/>
    </row>
    <row r="199" spans="1:10">
      <c r="A199" s="8"/>
      <c r="B199" s="8"/>
      <c r="C199" s="8"/>
      <c r="D199" s="36"/>
      <c r="E199" s="8"/>
      <c r="F199" s="8"/>
      <c r="G199" s="8"/>
      <c r="H199" s="8"/>
      <c r="I199" s="8"/>
      <c r="J199" s="456"/>
    </row>
    <row r="200" spans="1:10">
      <c r="A200" s="8"/>
      <c r="B200" s="8"/>
      <c r="C200" s="8"/>
      <c r="D200" s="36"/>
      <c r="E200" s="8"/>
      <c r="F200" s="8"/>
      <c r="G200" s="8"/>
      <c r="H200" s="8"/>
      <c r="I200" s="8"/>
      <c r="J200" s="456"/>
    </row>
    <row r="201" spans="1:10">
      <c r="A201" s="8"/>
      <c r="B201" s="8"/>
      <c r="C201" s="8"/>
      <c r="D201" s="36"/>
      <c r="E201" s="8"/>
      <c r="F201" s="8"/>
      <c r="G201" s="8"/>
      <c r="H201" s="8"/>
      <c r="I201" s="8"/>
      <c r="J201" s="456"/>
    </row>
    <row r="202" spans="1:10">
      <c r="A202" s="8"/>
      <c r="B202" s="8"/>
      <c r="C202" s="8"/>
      <c r="D202" s="36"/>
      <c r="E202" s="8"/>
      <c r="F202" s="8"/>
      <c r="G202" s="8"/>
      <c r="H202" s="8"/>
      <c r="I202" s="8"/>
      <c r="J202" s="456"/>
    </row>
    <row r="203" spans="1:10">
      <c r="A203" s="8"/>
      <c r="B203" s="8"/>
      <c r="C203" s="8"/>
      <c r="D203" s="36"/>
      <c r="E203" s="8"/>
      <c r="F203" s="8"/>
      <c r="G203" s="8"/>
      <c r="H203" s="8"/>
      <c r="I203" s="8"/>
      <c r="J203" s="456"/>
    </row>
    <row r="204" spans="1:10">
      <c r="A204" s="8"/>
      <c r="B204" s="8"/>
      <c r="C204" s="8"/>
      <c r="D204" s="36"/>
      <c r="E204" s="8"/>
      <c r="F204" s="8"/>
      <c r="G204" s="8"/>
      <c r="H204" s="8"/>
      <c r="I204" s="8"/>
      <c r="J204" s="456"/>
    </row>
    <row r="205" spans="1:10">
      <c r="A205" s="8"/>
      <c r="B205" s="8"/>
      <c r="C205" s="8"/>
      <c r="D205" s="36"/>
      <c r="E205" s="8"/>
      <c r="F205" s="8"/>
      <c r="G205" s="8"/>
      <c r="H205" s="8"/>
      <c r="I205" s="8"/>
      <c r="J205" s="456"/>
    </row>
    <row r="206" spans="1:10">
      <c r="A206" s="8"/>
      <c r="B206" s="8"/>
      <c r="C206" s="8"/>
      <c r="D206" s="36"/>
      <c r="E206" s="8"/>
      <c r="F206" s="8"/>
      <c r="G206" s="8"/>
      <c r="H206" s="8"/>
      <c r="I206" s="8"/>
      <c r="J206" s="456"/>
    </row>
    <row r="207" spans="1:10">
      <c r="A207" s="8"/>
      <c r="B207" s="8"/>
      <c r="C207" s="8"/>
      <c r="D207" s="36"/>
      <c r="E207" s="8"/>
      <c r="F207" s="8"/>
      <c r="G207" s="8"/>
      <c r="H207" s="8"/>
      <c r="I207" s="8"/>
      <c r="J207" s="456"/>
    </row>
    <row r="208" spans="1:10">
      <c r="A208" s="8"/>
      <c r="B208" s="8"/>
      <c r="C208" s="8"/>
      <c r="D208" s="36"/>
      <c r="E208" s="8"/>
      <c r="F208" s="8"/>
      <c r="G208" s="8"/>
      <c r="H208" s="8"/>
      <c r="I208" s="8"/>
      <c r="J208" s="456"/>
    </row>
    <row r="209" spans="1:10">
      <c r="A209" s="8"/>
      <c r="B209" s="8"/>
      <c r="C209" s="8"/>
      <c r="D209" s="36"/>
      <c r="E209" s="8"/>
      <c r="F209" s="8"/>
      <c r="G209" s="8"/>
      <c r="H209" s="8"/>
      <c r="I209" s="8"/>
      <c r="J209" s="456"/>
    </row>
    <row r="210" spans="1:10">
      <c r="A210" s="8"/>
      <c r="B210" s="8"/>
      <c r="C210" s="8"/>
      <c r="D210" s="36"/>
      <c r="E210" s="8"/>
      <c r="F210" s="8"/>
      <c r="G210" s="8"/>
      <c r="H210" s="8"/>
      <c r="I210" s="8"/>
      <c r="J210" s="456"/>
    </row>
    <row r="211" spans="1:10">
      <c r="A211" s="8"/>
      <c r="B211" s="8"/>
      <c r="C211" s="8"/>
      <c r="D211" s="36"/>
      <c r="E211" s="8"/>
      <c r="F211" s="8"/>
      <c r="G211" s="8"/>
      <c r="H211" s="8"/>
      <c r="I211" s="8"/>
      <c r="J211" s="456"/>
    </row>
    <row r="212" spans="1:10">
      <c r="A212" s="8"/>
      <c r="B212" s="8"/>
      <c r="C212" s="8"/>
      <c r="D212" s="36"/>
      <c r="E212" s="8"/>
      <c r="F212" s="8"/>
      <c r="G212" s="8"/>
      <c r="H212" s="8"/>
      <c r="I212" s="8"/>
      <c r="J212" s="456"/>
    </row>
    <row r="213" spans="1:10">
      <c r="A213" s="8"/>
      <c r="B213" s="8"/>
      <c r="C213" s="8"/>
      <c r="D213" s="36"/>
      <c r="E213" s="8"/>
      <c r="F213" s="8"/>
      <c r="G213" s="8"/>
      <c r="H213" s="8"/>
      <c r="I213" s="8"/>
      <c r="J213" s="456"/>
    </row>
    <row r="214" spans="1:10">
      <c r="A214" s="8"/>
      <c r="B214" s="8"/>
      <c r="C214" s="8"/>
      <c r="D214" s="36"/>
      <c r="E214" s="8"/>
      <c r="F214" s="8"/>
      <c r="G214" s="8"/>
      <c r="H214" s="8"/>
      <c r="I214" s="8"/>
      <c r="J214" s="456"/>
    </row>
    <row r="215" spans="1:10">
      <c r="A215" s="8"/>
      <c r="B215" s="8"/>
      <c r="C215" s="8"/>
      <c r="D215" s="36"/>
      <c r="E215" s="8"/>
      <c r="F215" s="8"/>
      <c r="G215" s="8"/>
      <c r="H215" s="8"/>
      <c r="I215" s="8"/>
      <c r="J215" s="456"/>
    </row>
    <row r="216" spans="1:10">
      <c r="A216" s="8"/>
      <c r="B216" s="8"/>
      <c r="C216" s="8"/>
      <c r="D216" s="36"/>
      <c r="E216" s="8"/>
      <c r="F216" s="8"/>
      <c r="G216" s="8"/>
      <c r="H216" s="8"/>
      <c r="I216" s="8"/>
      <c r="J216" s="456"/>
    </row>
    <row r="217" spans="1:10">
      <c r="A217" s="8"/>
      <c r="B217" s="8"/>
      <c r="C217" s="8"/>
      <c r="D217" s="36"/>
      <c r="E217" s="8"/>
      <c r="F217" s="8"/>
      <c r="G217" s="8"/>
      <c r="H217" s="8"/>
      <c r="I217" s="8"/>
      <c r="J217" s="456"/>
    </row>
    <row r="218" spans="1:10">
      <c r="A218" s="8"/>
      <c r="B218" s="8"/>
      <c r="C218" s="8"/>
      <c r="D218" s="36"/>
      <c r="E218" s="8"/>
      <c r="F218" s="8"/>
      <c r="G218" s="8"/>
      <c r="H218" s="8"/>
      <c r="I218" s="8"/>
      <c r="J218" s="456"/>
    </row>
    <row r="219" spans="1:10">
      <c r="A219" s="8"/>
      <c r="B219" s="8"/>
      <c r="C219" s="8"/>
      <c r="D219" s="36"/>
      <c r="E219" s="8"/>
      <c r="F219" s="8"/>
      <c r="G219" s="8"/>
      <c r="H219" s="8"/>
      <c r="I219" s="8"/>
      <c r="J219" s="456"/>
    </row>
    <row r="220" spans="1:10">
      <c r="A220" s="8"/>
      <c r="B220" s="8"/>
      <c r="C220" s="8"/>
      <c r="D220" s="36"/>
      <c r="E220" s="8"/>
      <c r="F220" s="8"/>
      <c r="G220" s="8"/>
      <c r="H220" s="8"/>
      <c r="I220" s="8"/>
      <c r="J220" s="456"/>
    </row>
    <row r="221" spans="1:10">
      <c r="A221" s="8"/>
      <c r="B221" s="8"/>
      <c r="C221" s="8"/>
      <c r="D221" s="36"/>
      <c r="E221" s="8"/>
      <c r="F221" s="8"/>
      <c r="G221" s="8"/>
      <c r="H221" s="8"/>
      <c r="I221" s="8"/>
      <c r="J221" s="456"/>
    </row>
    <row r="222" spans="1:10">
      <c r="A222" s="8"/>
      <c r="B222" s="8"/>
      <c r="C222" s="8"/>
      <c r="D222" s="36"/>
      <c r="E222" s="8"/>
      <c r="F222" s="8"/>
      <c r="G222" s="8"/>
      <c r="H222" s="8"/>
      <c r="I222" s="8"/>
      <c r="J222" s="456"/>
    </row>
    <row r="223" spans="1:10">
      <c r="A223" s="8"/>
      <c r="B223" s="8"/>
      <c r="C223" s="8"/>
      <c r="D223" s="36"/>
      <c r="E223" s="8"/>
      <c r="F223" s="8"/>
      <c r="G223" s="8"/>
      <c r="H223" s="8"/>
      <c r="I223" s="8"/>
      <c r="J223" s="456"/>
    </row>
    <row r="224" spans="1:10">
      <c r="A224" s="8"/>
      <c r="B224" s="8"/>
      <c r="C224" s="8"/>
      <c r="D224" s="36"/>
      <c r="E224" s="8"/>
      <c r="F224" s="8"/>
      <c r="G224" s="8"/>
      <c r="H224" s="8"/>
      <c r="I224" s="8"/>
      <c r="J224" s="456"/>
    </row>
    <row r="225" spans="1:10">
      <c r="A225" s="8"/>
      <c r="B225" s="8"/>
      <c r="C225" s="8"/>
      <c r="D225" s="36"/>
      <c r="E225" s="8"/>
      <c r="F225" s="8"/>
      <c r="G225" s="8"/>
      <c r="H225" s="8"/>
      <c r="I225" s="8"/>
      <c r="J225" s="456"/>
    </row>
    <row r="226" spans="1:10">
      <c r="A226" s="8"/>
      <c r="B226" s="8"/>
      <c r="C226" s="8"/>
      <c r="D226" s="36"/>
      <c r="E226" s="8"/>
      <c r="F226" s="8"/>
      <c r="G226" s="8"/>
      <c r="H226" s="8"/>
      <c r="I226" s="8"/>
      <c r="J226" s="456"/>
    </row>
    <row r="227" spans="1:10">
      <c r="A227" s="8"/>
      <c r="B227" s="8"/>
      <c r="C227" s="8"/>
      <c r="D227" s="36"/>
      <c r="E227" s="8"/>
      <c r="F227" s="8"/>
      <c r="G227" s="8"/>
      <c r="H227" s="8"/>
      <c r="I227" s="8"/>
      <c r="J227" s="456"/>
    </row>
    <row r="228" spans="1:10">
      <c r="A228" s="8"/>
      <c r="B228" s="8"/>
      <c r="C228" s="8"/>
      <c r="D228" s="36"/>
      <c r="E228" s="8"/>
      <c r="F228" s="8"/>
      <c r="G228" s="8"/>
      <c r="H228" s="8"/>
      <c r="I228" s="8"/>
      <c r="J228" s="456"/>
    </row>
    <row r="229" spans="1:10">
      <c r="A229" s="8"/>
      <c r="B229" s="8"/>
      <c r="C229" s="8"/>
      <c r="D229" s="36"/>
      <c r="E229" s="8"/>
      <c r="F229" s="8"/>
      <c r="G229" s="8"/>
      <c r="H229" s="8"/>
      <c r="I229" s="8"/>
      <c r="J229" s="456"/>
    </row>
    <row r="230" spans="1:10">
      <c r="A230" s="8"/>
      <c r="B230" s="8"/>
      <c r="C230" s="8"/>
      <c r="D230" s="36"/>
      <c r="E230" s="8"/>
      <c r="F230" s="8"/>
      <c r="G230" s="8"/>
      <c r="H230" s="8"/>
      <c r="I230" s="8"/>
      <c r="J230" s="456"/>
    </row>
    <row r="231" spans="1:10">
      <c r="A231" s="8"/>
      <c r="B231" s="8"/>
      <c r="C231" s="8"/>
      <c r="D231" s="36"/>
      <c r="E231" s="8"/>
      <c r="F231" s="8"/>
      <c r="G231" s="8"/>
      <c r="H231" s="8"/>
      <c r="I231" s="8"/>
      <c r="J231" s="456"/>
    </row>
    <row r="232" spans="1:10">
      <c r="A232" s="8"/>
      <c r="B232" s="8"/>
      <c r="C232" s="8"/>
      <c r="D232" s="36"/>
      <c r="E232" s="8"/>
      <c r="F232" s="8"/>
      <c r="G232" s="8"/>
      <c r="H232" s="8"/>
      <c r="I232" s="8"/>
      <c r="J232" s="456"/>
    </row>
    <row r="233" spans="1:10">
      <c r="A233" s="8"/>
      <c r="B233" s="8"/>
      <c r="C233" s="8"/>
      <c r="D233" s="36"/>
      <c r="E233" s="8"/>
      <c r="F233" s="8"/>
      <c r="G233" s="8"/>
      <c r="H233" s="8"/>
      <c r="I233" s="8"/>
      <c r="J233" s="456"/>
    </row>
    <row r="234" spans="1:10">
      <c r="A234" s="8"/>
      <c r="B234" s="8"/>
      <c r="C234" s="8"/>
      <c r="D234" s="36"/>
      <c r="E234" s="8"/>
      <c r="F234" s="8"/>
      <c r="G234" s="8"/>
      <c r="H234" s="8"/>
      <c r="I234" s="8"/>
      <c r="J234" s="456"/>
    </row>
    <row r="235" spans="1:10">
      <c r="A235" s="8"/>
      <c r="B235" s="8"/>
      <c r="C235" s="8"/>
      <c r="D235" s="36"/>
      <c r="E235" s="8"/>
      <c r="F235" s="8"/>
      <c r="G235" s="8"/>
      <c r="H235" s="8"/>
      <c r="I235" s="8"/>
      <c r="J235" s="456"/>
    </row>
    <row r="236" spans="1:10">
      <c r="A236" s="8"/>
      <c r="B236" s="8"/>
      <c r="C236" s="8"/>
      <c r="D236" s="36"/>
      <c r="E236" s="8"/>
      <c r="F236" s="8"/>
      <c r="G236" s="8"/>
      <c r="H236" s="8"/>
      <c r="I236" s="8"/>
      <c r="J236" s="456"/>
    </row>
    <row r="237" spans="1:10">
      <c r="A237" s="8"/>
      <c r="B237" s="8"/>
      <c r="C237" s="8"/>
      <c r="D237" s="36"/>
      <c r="E237" s="8"/>
      <c r="F237" s="8"/>
      <c r="G237" s="8"/>
      <c r="H237" s="8"/>
      <c r="I237" s="8"/>
      <c r="J237" s="456"/>
    </row>
    <row r="238" spans="1:10">
      <c r="A238" s="8"/>
      <c r="B238" s="8"/>
      <c r="C238" s="8"/>
      <c r="D238" s="36"/>
      <c r="E238" s="8"/>
      <c r="F238" s="8"/>
      <c r="G238" s="8"/>
      <c r="H238" s="8"/>
      <c r="I238" s="8"/>
      <c r="J238" s="456"/>
    </row>
    <row r="239" spans="1:10">
      <c r="A239" s="8"/>
      <c r="B239" s="8"/>
      <c r="C239" s="8"/>
      <c r="D239" s="36"/>
      <c r="E239" s="8"/>
      <c r="F239" s="8"/>
      <c r="G239" s="8"/>
      <c r="H239" s="8"/>
      <c r="I239" s="8"/>
      <c r="J239" s="456"/>
    </row>
    <row r="240" spans="1:10">
      <c r="A240" s="8"/>
      <c r="B240" s="8"/>
      <c r="C240" s="8"/>
      <c r="D240" s="36"/>
      <c r="E240" s="8"/>
      <c r="F240" s="8"/>
      <c r="G240" s="8"/>
      <c r="H240" s="8"/>
      <c r="I240" s="8"/>
      <c r="J240" s="456"/>
    </row>
    <row r="241" spans="1:10">
      <c r="A241" s="8"/>
      <c r="B241" s="8"/>
      <c r="C241" s="8"/>
      <c r="D241" s="36"/>
      <c r="E241" s="8"/>
      <c r="F241" s="8"/>
      <c r="G241" s="8"/>
      <c r="H241" s="8"/>
      <c r="I241" s="8"/>
      <c r="J241" s="456"/>
    </row>
    <row r="242" spans="1:10">
      <c r="A242" s="8"/>
      <c r="B242" s="8"/>
      <c r="C242" s="8"/>
      <c r="D242" s="36"/>
      <c r="E242" s="8"/>
      <c r="F242" s="8"/>
      <c r="G242" s="8"/>
      <c r="H242" s="8"/>
      <c r="I242" s="8"/>
      <c r="J242" s="456"/>
    </row>
    <row r="243" spans="1:10">
      <c r="A243" s="8"/>
      <c r="B243" s="8"/>
      <c r="C243" s="8"/>
      <c r="D243" s="36"/>
      <c r="E243" s="8"/>
      <c r="F243" s="8"/>
      <c r="G243" s="8"/>
      <c r="H243" s="8"/>
      <c r="I243" s="8"/>
      <c r="J243" s="456"/>
    </row>
    <row r="244" spans="1:10">
      <c r="A244" s="8"/>
      <c r="B244" s="8"/>
      <c r="C244" s="8"/>
      <c r="D244" s="36"/>
      <c r="E244" s="8"/>
      <c r="F244" s="8"/>
      <c r="G244" s="8"/>
      <c r="H244" s="8"/>
      <c r="I244" s="8"/>
      <c r="J244" s="456"/>
    </row>
    <row r="245" spans="1:10">
      <c r="A245" s="8"/>
      <c r="B245" s="8"/>
      <c r="C245" s="8"/>
      <c r="D245" s="36"/>
      <c r="E245" s="8"/>
      <c r="F245" s="8"/>
      <c r="G245" s="8"/>
      <c r="H245" s="8"/>
      <c r="I245" s="8"/>
      <c r="J245" s="456"/>
    </row>
    <row r="246" spans="1:10">
      <c r="A246" s="8"/>
      <c r="B246" s="8"/>
      <c r="C246" s="8"/>
      <c r="D246" s="36"/>
      <c r="E246" s="8"/>
      <c r="F246" s="8"/>
      <c r="G246" s="8"/>
      <c r="H246" s="8"/>
      <c r="I246" s="8"/>
      <c r="J246" s="456"/>
    </row>
    <row r="247" spans="1:10">
      <c r="A247" s="8"/>
      <c r="B247" s="8"/>
      <c r="C247" s="8"/>
      <c r="D247" s="36"/>
      <c r="E247" s="8"/>
      <c r="F247" s="8"/>
      <c r="G247" s="8"/>
      <c r="H247" s="8"/>
      <c r="I247" s="8"/>
      <c r="J247" s="456"/>
    </row>
    <row r="248" spans="1:10">
      <c r="A248" s="8"/>
      <c r="B248" s="8"/>
      <c r="C248" s="8"/>
      <c r="D248" s="36"/>
      <c r="E248" s="8"/>
      <c r="F248" s="8"/>
      <c r="G248" s="8"/>
      <c r="H248" s="8"/>
      <c r="I248" s="8"/>
      <c r="J248" s="456"/>
    </row>
    <row r="249" spans="1:10">
      <c r="A249" s="8"/>
      <c r="B249" s="8"/>
      <c r="C249" s="8"/>
      <c r="D249" s="36"/>
      <c r="E249" s="8"/>
      <c r="F249" s="8"/>
      <c r="G249" s="8"/>
      <c r="H249" s="8"/>
      <c r="I249" s="8"/>
      <c r="J249" s="456"/>
    </row>
    <row r="250" spans="1:10">
      <c r="A250" s="8"/>
      <c r="B250" s="8"/>
      <c r="C250" s="8"/>
      <c r="D250" s="36"/>
      <c r="E250" s="8"/>
      <c r="F250" s="8"/>
      <c r="G250" s="8"/>
      <c r="H250" s="8"/>
      <c r="I250" s="8"/>
      <c r="J250" s="456"/>
    </row>
    <row r="251" spans="1:10">
      <c r="A251" s="8"/>
      <c r="B251" s="8"/>
      <c r="C251" s="8"/>
      <c r="D251" s="36"/>
      <c r="E251" s="8"/>
      <c r="F251" s="8"/>
      <c r="G251" s="8"/>
      <c r="H251" s="8"/>
      <c r="I251" s="8"/>
      <c r="J251" s="456"/>
    </row>
    <row r="252" spans="1:10">
      <c r="A252" s="8"/>
      <c r="B252" s="8"/>
      <c r="C252" s="8"/>
      <c r="D252" s="36"/>
      <c r="E252" s="8"/>
      <c r="F252" s="8"/>
      <c r="G252" s="8"/>
      <c r="H252" s="8"/>
      <c r="I252" s="8"/>
      <c r="J252" s="456"/>
    </row>
    <row r="253" spans="1:10">
      <c r="A253" s="8"/>
      <c r="B253" s="8"/>
      <c r="C253" s="8"/>
      <c r="D253" s="36"/>
      <c r="E253" s="8"/>
      <c r="F253" s="8"/>
      <c r="G253" s="8"/>
      <c r="H253" s="8"/>
      <c r="I253" s="8"/>
      <c r="J253" s="456"/>
    </row>
    <row r="254" spans="1:10">
      <c r="A254" s="8"/>
      <c r="B254" s="8"/>
      <c r="C254" s="8"/>
      <c r="D254" s="36"/>
      <c r="E254" s="8"/>
      <c r="F254" s="8"/>
      <c r="G254" s="8"/>
      <c r="H254" s="8"/>
      <c r="I254" s="8"/>
      <c r="J254" s="456"/>
    </row>
    <row r="255" spans="1:10">
      <c r="A255" s="8"/>
      <c r="B255" s="8"/>
      <c r="C255" s="8"/>
      <c r="D255" s="36"/>
      <c r="E255" s="8"/>
      <c r="F255" s="8"/>
      <c r="G255" s="8"/>
      <c r="H255" s="8"/>
      <c r="I255" s="8"/>
      <c r="J255" s="456"/>
    </row>
    <row r="256" spans="1:10">
      <c r="A256" s="8"/>
      <c r="B256" s="8"/>
      <c r="C256" s="8"/>
      <c r="D256" s="36"/>
      <c r="E256" s="8"/>
      <c r="F256" s="8"/>
      <c r="G256" s="8"/>
      <c r="H256" s="8"/>
      <c r="I256" s="8"/>
      <c r="J256" s="456"/>
    </row>
    <row r="257" spans="1:10">
      <c r="A257" s="8"/>
      <c r="B257" s="8"/>
      <c r="C257" s="8"/>
      <c r="D257" s="36"/>
      <c r="E257" s="8"/>
      <c r="F257" s="8"/>
      <c r="G257" s="8"/>
      <c r="H257" s="8"/>
      <c r="I257" s="8"/>
      <c r="J257" s="456"/>
    </row>
  </sheetData>
  <mergeCells count="25">
    <mergeCell ref="A50:C50"/>
    <mergeCell ref="A51:C51"/>
    <mergeCell ref="A52:C52"/>
    <mergeCell ref="A23:A24"/>
    <mergeCell ref="F23:H23"/>
    <mergeCell ref="I23:I24"/>
    <mergeCell ref="C23:C24"/>
    <mergeCell ref="E23:E24"/>
    <mergeCell ref="D23:D24"/>
    <mergeCell ref="A4:I4"/>
    <mergeCell ref="A7:I7"/>
    <mergeCell ref="A8:I8"/>
    <mergeCell ref="C12:I12"/>
    <mergeCell ref="C13:I13"/>
    <mergeCell ref="C14:I14"/>
    <mergeCell ref="C15:I15"/>
    <mergeCell ref="F21:I21"/>
    <mergeCell ref="B23:B24"/>
    <mergeCell ref="B63:C63"/>
    <mergeCell ref="B64:C64"/>
    <mergeCell ref="F64:I64"/>
    <mergeCell ref="F63:I63"/>
    <mergeCell ref="A53:C53"/>
    <mergeCell ref="A55:C55"/>
    <mergeCell ref="A54:C54"/>
  </mergeCells>
  <pageMargins left="1.1811023622047245" right="0.59055118110236227" top="0.78740157480314965" bottom="0.78740157480314965" header="0.31496062992125984" footer="0.39370078740157483"/>
  <pageSetup paperSize="9" scale="68" fitToHeight="0" orientation="portrait" blackAndWhite="1" r:id="rId1"/>
  <headerFooter>
    <oddFooter>&amp;R&amp;"Times New Roman,Regular"&amp;10&amp;P. lpp. no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47"/>
  <sheetViews>
    <sheetView showZeros="0" topLeftCell="A16" zoomScaleNormal="100" workbookViewId="0">
      <selection activeCell="D41" sqref="D41"/>
    </sheetView>
  </sheetViews>
  <sheetFormatPr defaultColWidth="9.140625" defaultRowHeight="15" outlineLevelRow="1"/>
  <cols>
    <col min="1" max="2" width="8.7109375" style="3" customWidth="1"/>
    <col min="3" max="3" width="34.85546875" style="3" customWidth="1"/>
    <col min="4" max="4" width="21.28515625" style="3" customWidth="1"/>
    <col min="5" max="5" width="9.7109375" style="75" customWidth="1"/>
    <col min="6" max="6" width="9.7109375" style="3" customWidth="1"/>
    <col min="7" max="7" width="18" style="3" customWidth="1"/>
    <col min="8" max="8" width="17.7109375" style="3" customWidth="1"/>
    <col min="9" max="16384" width="9.140625" style="3"/>
  </cols>
  <sheetData>
    <row r="1" spans="1:8" ht="20.25">
      <c r="A1" s="561" t="str">
        <f>"Lokālā tāme Nr. "&amp;KOPS3!B27</f>
        <v>Lokālā tāme Nr. 1-2</v>
      </c>
      <c r="B1" s="561"/>
      <c r="C1" s="561"/>
      <c r="D1" s="561"/>
      <c r="E1" s="561"/>
      <c r="F1" s="561"/>
      <c r="G1" s="561"/>
      <c r="H1" s="561"/>
    </row>
    <row r="3" spans="1:8" ht="20.25">
      <c r="A3" s="589" t="str">
        <f>KOPS3!C27</f>
        <v>Pamati un pamatnes</v>
      </c>
      <c r="B3" s="589"/>
      <c r="C3" s="589"/>
      <c r="D3" s="590"/>
      <c r="E3" s="589"/>
      <c r="F3" s="589"/>
      <c r="G3" s="589"/>
      <c r="H3" s="589"/>
    </row>
    <row r="4" spans="1:8">
      <c r="A4" s="579" t="s">
        <v>0</v>
      </c>
      <c r="B4" s="579"/>
      <c r="C4" s="579"/>
      <c r="D4" s="579"/>
      <c r="E4" s="579"/>
      <c r="F4" s="579"/>
      <c r="G4" s="579"/>
      <c r="H4" s="579"/>
    </row>
    <row r="5" spans="1:8">
      <c r="A5" s="8"/>
      <c r="B5" s="8"/>
      <c r="C5" s="8"/>
      <c r="D5" s="8"/>
      <c r="E5" s="36"/>
      <c r="F5" s="8"/>
      <c r="G5" s="8"/>
      <c r="H5" s="8"/>
    </row>
    <row r="6" spans="1:8">
      <c r="A6" s="8" t="s">
        <v>1</v>
      </c>
      <c r="B6" s="8"/>
      <c r="C6" s="562" t="str">
        <f>KOPS3!C12</f>
        <v>Jauna skolas ēka Ādažos III.kārta</v>
      </c>
      <c r="D6" s="597"/>
      <c r="E6" s="562"/>
      <c r="F6" s="562"/>
      <c r="G6" s="562"/>
      <c r="H6" s="562"/>
    </row>
    <row r="7" spans="1:8">
      <c r="A7" s="8" t="s">
        <v>2</v>
      </c>
      <c r="B7" s="8"/>
      <c r="C7" s="562" t="str">
        <f>KOPS3!C13</f>
        <v xml:space="preserve">Jauna skolas ēka Ādažos </v>
      </c>
      <c r="D7" s="597"/>
      <c r="E7" s="562"/>
      <c r="F7" s="562"/>
      <c r="G7" s="562"/>
      <c r="H7" s="562"/>
    </row>
    <row r="8" spans="1:8">
      <c r="A8" s="8" t="s">
        <v>3</v>
      </c>
      <c r="B8" s="8"/>
      <c r="C8" s="562" t="str">
        <f>KOPS3!C14</f>
        <v>Attekas iela 16, Ādaži, Ādažu novads</v>
      </c>
      <c r="D8" s="597"/>
      <c r="E8" s="562"/>
      <c r="F8" s="562"/>
      <c r="G8" s="562"/>
      <c r="H8" s="562"/>
    </row>
    <row r="9" spans="1:8">
      <c r="A9" s="8" t="s">
        <v>4</v>
      </c>
      <c r="B9" s="8"/>
      <c r="C9" s="562" t="str">
        <f>KOPS3!C15</f>
        <v>16-26</v>
      </c>
      <c r="D9" s="597"/>
      <c r="E9" s="562"/>
      <c r="F9" s="562"/>
      <c r="G9" s="562"/>
      <c r="H9" s="562"/>
    </row>
    <row r="10" spans="1:8">
      <c r="A10" s="8"/>
      <c r="B10" s="8"/>
      <c r="C10" s="8"/>
      <c r="D10" s="8"/>
      <c r="E10" s="36"/>
      <c r="F10" s="8"/>
      <c r="G10" s="8"/>
    </row>
    <row r="11" spans="1:8">
      <c r="A11" s="8" t="s">
        <v>126</v>
      </c>
      <c r="B11" s="8"/>
      <c r="C11" s="8"/>
      <c r="D11" s="8"/>
      <c r="E11" s="36"/>
      <c r="F11" s="8"/>
      <c r="G11" s="8"/>
    </row>
    <row r="12" spans="1:8">
      <c r="A12" s="8" t="s">
        <v>772</v>
      </c>
      <c r="B12" s="8"/>
      <c r="C12" s="8"/>
      <c r="D12" s="8"/>
      <c r="E12" s="36"/>
      <c r="F12" s="8"/>
      <c r="G12" s="8"/>
      <c r="H12" s="8"/>
    </row>
    <row r="13" spans="1:8">
      <c r="A13" s="581" t="str">
        <f>KOPS3!F21</f>
        <v>Tāme sastādīta 2017.gada 29. septembrī</v>
      </c>
      <c r="B13" s="581"/>
      <c r="C13" s="581"/>
      <c r="D13" s="581"/>
      <c r="E13" s="581"/>
      <c r="F13" s="8"/>
      <c r="G13" s="8"/>
    </row>
    <row r="15" spans="1:8" s="8" customFormat="1" ht="15" customHeight="1">
      <c r="A15" s="582" t="s">
        <v>5</v>
      </c>
      <c r="B15" s="582" t="s">
        <v>6</v>
      </c>
      <c r="C15" s="594" t="s">
        <v>711</v>
      </c>
      <c r="D15" s="595" t="s">
        <v>780</v>
      </c>
      <c r="E15" s="594" t="s">
        <v>7</v>
      </c>
      <c r="F15" s="594" t="s">
        <v>8</v>
      </c>
      <c r="G15" s="598" t="s">
        <v>773</v>
      </c>
      <c r="H15" s="598" t="s">
        <v>774</v>
      </c>
    </row>
    <row r="16" spans="1:8" s="8" customFormat="1" ht="12.75">
      <c r="A16" s="582"/>
      <c r="B16" s="582"/>
      <c r="C16" s="594"/>
      <c r="D16" s="596"/>
      <c r="E16" s="594"/>
      <c r="F16" s="594"/>
      <c r="G16" s="575"/>
      <c r="H16" s="575"/>
    </row>
    <row r="17" spans="1:8" s="8" customFormat="1" ht="13.5" thickBot="1">
      <c r="A17" s="37">
        <v>1</v>
      </c>
      <c r="B17" s="37">
        <v>2</v>
      </c>
      <c r="C17" s="38" t="s">
        <v>63</v>
      </c>
      <c r="D17" s="38"/>
      <c r="E17" s="37" t="s">
        <v>64</v>
      </c>
      <c r="F17" s="39">
        <v>5</v>
      </c>
      <c r="G17" s="39">
        <v>6</v>
      </c>
      <c r="H17" s="39">
        <v>7</v>
      </c>
    </row>
    <row r="18" spans="1:8" s="8" customFormat="1" ht="13.5" thickTop="1">
      <c r="A18" s="410"/>
      <c r="B18" s="436"/>
      <c r="C18" s="379" t="s">
        <v>682</v>
      </c>
      <c r="D18" s="441"/>
      <c r="E18" s="437"/>
      <c r="F18" s="438"/>
      <c r="G18" s="439"/>
      <c r="H18" s="170">
        <f>ROUND(G18*F18,1)</f>
        <v>0</v>
      </c>
    </row>
    <row r="19" spans="1:8" s="8" customFormat="1" ht="12.75">
      <c r="A19" s="218"/>
      <c r="B19" s="440"/>
      <c r="C19" s="441"/>
      <c r="D19" s="441"/>
      <c r="E19" s="442"/>
      <c r="F19" s="443"/>
      <c r="G19" s="444"/>
      <c r="H19" s="394"/>
    </row>
    <row r="20" spans="1:8" s="8" customFormat="1" ht="12.75">
      <c r="A20" s="84"/>
      <c r="B20" s="339"/>
      <c r="C20" s="166" t="s">
        <v>547</v>
      </c>
      <c r="D20" s="226"/>
      <c r="E20" s="168"/>
      <c r="F20" s="445"/>
      <c r="G20" s="170"/>
      <c r="H20" s="170">
        <f>ROUND(G20*F20,1)</f>
        <v>0</v>
      </c>
    </row>
    <row r="21" spans="1:8" s="8" customFormat="1" ht="12.75">
      <c r="A21" s="84"/>
      <c r="B21" s="165"/>
      <c r="C21" s="166" t="s">
        <v>548</v>
      </c>
      <c r="D21" s="226"/>
      <c r="E21" s="167"/>
      <c r="F21" s="182"/>
      <c r="G21" s="177"/>
      <c r="H21" s="170">
        <f>ROUND(G21*F21,1)</f>
        <v>0</v>
      </c>
    </row>
    <row r="22" spans="1:8" s="8" customFormat="1" ht="25.5">
      <c r="A22" s="84">
        <v>1</v>
      </c>
      <c r="B22" s="46" t="s">
        <v>712</v>
      </c>
      <c r="C22" s="171" t="s">
        <v>745</v>
      </c>
      <c r="D22" s="508"/>
      <c r="E22" s="175" t="s">
        <v>77</v>
      </c>
      <c r="F22" s="401">
        <v>600</v>
      </c>
      <c r="G22" s="177"/>
      <c r="H22" s="170"/>
    </row>
    <row r="23" spans="1:8" s="8" customFormat="1" ht="25.5">
      <c r="A23" s="84">
        <f>1+A22</f>
        <v>2</v>
      </c>
      <c r="B23" s="46" t="s">
        <v>713</v>
      </c>
      <c r="C23" s="446" t="s">
        <v>111</v>
      </c>
      <c r="D23" s="508"/>
      <c r="E23" s="447" t="s">
        <v>78</v>
      </c>
      <c r="F23" s="182">
        <v>90</v>
      </c>
      <c r="G23" s="177"/>
      <c r="H23" s="170"/>
    </row>
    <row r="24" spans="1:8" s="8" customFormat="1" ht="38.25">
      <c r="A24" s="84">
        <f t="shared" ref="A24:A29" si="0">A23+1</f>
        <v>3</v>
      </c>
      <c r="B24" s="46" t="s">
        <v>713</v>
      </c>
      <c r="C24" s="174" t="s">
        <v>546</v>
      </c>
      <c r="D24" s="508"/>
      <c r="E24" s="168" t="s">
        <v>78</v>
      </c>
      <c r="F24" s="182">
        <v>398</v>
      </c>
      <c r="G24" s="177"/>
      <c r="H24" s="170"/>
    </row>
    <row r="25" spans="1:8" s="8" customFormat="1" ht="51">
      <c r="A25" s="84">
        <f t="shared" si="0"/>
        <v>4</v>
      </c>
      <c r="B25" s="46" t="s">
        <v>713</v>
      </c>
      <c r="C25" s="61" t="s">
        <v>119</v>
      </c>
      <c r="D25" s="508"/>
      <c r="E25" s="168" t="s">
        <v>115</v>
      </c>
      <c r="F25" s="448">
        <v>46.418999999999997</v>
      </c>
      <c r="G25" s="177"/>
      <c r="H25" s="170"/>
    </row>
    <row r="26" spans="1:8" s="8" customFormat="1" ht="12.75">
      <c r="A26" s="84">
        <f t="shared" si="0"/>
        <v>5</v>
      </c>
      <c r="B26" s="46" t="s">
        <v>713</v>
      </c>
      <c r="C26" s="174" t="s">
        <v>746</v>
      </c>
      <c r="D26" s="508" t="s">
        <v>779</v>
      </c>
      <c r="E26" s="168" t="s">
        <v>72</v>
      </c>
      <c r="F26" s="401">
        <v>56</v>
      </c>
      <c r="G26" s="177"/>
      <c r="H26" s="170"/>
    </row>
    <row r="27" spans="1:8" s="8" customFormat="1" ht="12.75">
      <c r="A27" s="84">
        <f t="shared" si="0"/>
        <v>6</v>
      </c>
      <c r="B27" s="46" t="s">
        <v>713</v>
      </c>
      <c r="C27" s="174" t="s">
        <v>747</v>
      </c>
      <c r="D27" s="508" t="s">
        <v>779</v>
      </c>
      <c r="E27" s="168" t="s">
        <v>72</v>
      </c>
      <c r="F27" s="401">
        <v>40</v>
      </c>
      <c r="G27" s="177"/>
      <c r="H27" s="170"/>
    </row>
    <row r="28" spans="1:8" s="8" customFormat="1" ht="12.75">
      <c r="A28" s="84">
        <f t="shared" si="0"/>
        <v>7</v>
      </c>
      <c r="B28" s="46" t="s">
        <v>713</v>
      </c>
      <c r="C28" s="174" t="s">
        <v>748</v>
      </c>
      <c r="D28" s="508" t="s">
        <v>779</v>
      </c>
      <c r="E28" s="168" t="s">
        <v>72</v>
      </c>
      <c r="F28" s="401">
        <v>5</v>
      </c>
      <c r="G28" s="177"/>
      <c r="H28" s="170"/>
    </row>
    <row r="29" spans="1:8" s="8" customFormat="1" ht="12.75">
      <c r="A29" s="84">
        <f t="shared" si="0"/>
        <v>8</v>
      </c>
      <c r="B29" s="46" t="s">
        <v>713</v>
      </c>
      <c r="C29" s="174" t="s">
        <v>749</v>
      </c>
      <c r="D29" s="508" t="s">
        <v>779</v>
      </c>
      <c r="E29" s="168" t="s">
        <v>72</v>
      </c>
      <c r="F29" s="401">
        <v>1</v>
      </c>
      <c r="G29" s="177"/>
      <c r="H29" s="170"/>
    </row>
    <row r="30" spans="1:8" s="8" customFormat="1" ht="12.75">
      <c r="A30" s="84">
        <f t="shared" ref="A30" si="1">1+A29</f>
        <v>9</v>
      </c>
      <c r="B30" s="46" t="s">
        <v>713</v>
      </c>
      <c r="C30" s="174" t="s">
        <v>750</v>
      </c>
      <c r="D30" s="508" t="s">
        <v>779</v>
      </c>
      <c r="E30" s="168" t="s">
        <v>72</v>
      </c>
      <c r="F30" s="401">
        <v>2</v>
      </c>
      <c r="G30" s="177"/>
      <c r="H30" s="170"/>
    </row>
    <row r="31" spans="1:8" s="8" customFormat="1" ht="12.75">
      <c r="A31" s="84">
        <f t="shared" ref="A31" si="2">A30+1</f>
        <v>10</v>
      </c>
      <c r="B31" s="46" t="s">
        <v>713</v>
      </c>
      <c r="C31" s="174" t="s">
        <v>751</v>
      </c>
      <c r="D31" s="508"/>
      <c r="E31" s="168" t="s">
        <v>72</v>
      </c>
      <c r="F31" s="401">
        <v>1</v>
      </c>
      <c r="G31" s="177"/>
      <c r="H31" s="170"/>
    </row>
    <row r="32" spans="1:8" s="8" customFormat="1" ht="12.75">
      <c r="A32" s="449"/>
      <c r="B32" s="450"/>
      <c r="C32" s="220"/>
      <c r="D32" s="220"/>
      <c r="E32" s="403"/>
      <c r="F32" s="404"/>
      <c r="G32" s="394"/>
      <c r="H32" s="394"/>
    </row>
    <row r="33" spans="1:8" s="8" customFormat="1" ht="12.75">
      <c r="A33" s="40"/>
      <c r="B33" s="190"/>
      <c r="C33" s="379" t="s">
        <v>682</v>
      </c>
      <c r="D33" s="441"/>
      <c r="E33" s="182"/>
      <c r="F33" s="401"/>
      <c r="G33" s="177"/>
      <c r="H33" s="170"/>
    </row>
    <row r="34" spans="1:8" s="8" customFormat="1" ht="12.75">
      <c r="A34" s="84"/>
      <c r="B34" s="339"/>
      <c r="C34" s="166" t="s">
        <v>112</v>
      </c>
      <c r="D34" s="226"/>
      <c r="E34" s="168"/>
      <c r="F34" s="182"/>
      <c r="G34" s="177"/>
      <c r="H34" s="170"/>
    </row>
    <row r="35" spans="1:8" s="8" customFormat="1" ht="25.5">
      <c r="A35" s="112">
        <f>1+A31</f>
        <v>11</v>
      </c>
      <c r="B35" s="46" t="s">
        <v>714</v>
      </c>
      <c r="C35" s="451" t="s">
        <v>113</v>
      </c>
      <c r="D35" s="508"/>
      <c r="E35" s="175" t="s">
        <v>77</v>
      </c>
      <c r="F35" s="44">
        <f>0.1*223.83</f>
        <v>22.38</v>
      </c>
      <c r="G35" s="177"/>
      <c r="H35" s="170"/>
    </row>
    <row r="36" spans="1:8" s="8" customFormat="1" ht="12.75">
      <c r="A36" s="84">
        <f t="shared" ref="A36:A37" si="3">A35+1</f>
        <v>12</v>
      </c>
      <c r="B36" s="46" t="s">
        <v>714</v>
      </c>
      <c r="C36" s="174" t="s">
        <v>549</v>
      </c>
      <c r="D36" s="508"/>
      <c r="E36" s="168" t="s">
        <v>77</v>
      </c>
      <c r="F36" s="44">
        <f>0.1*397.92</f>
        <v>39.79</v>
      </c>
      <c r="G36" s="177"/>
      <c r="H36" s="170"/>
    </row>
    <row r="37" spans="1:8" s="8" customFormat="1" ht="38.25">
      <c r="A37" s="84">
        <f t="shared" si="3"/>
        <v>13</v>
      </c>
      <c r="B37" s="46" t="s">
        <v>714</v>
      </c>
      <c r="C37" s="174" t="s">
        <v>550</v>
      </c>
      <c r="D37" s="508" t="s">
        <v>779</v>
      </c>
      <c r="E37" s="300" t="s">
        <v>77</v>
      </c>
      <c r="F37" s="452">
        <f>0.1*417.15</f>
        <v>41.72</v>
      </c>
      <c r="G37" s="453"/>
      <c r="H37" s="170"/>
    </row>
    <row r="38" spans="1:8" s="8" customFormat="1" ht="13.5" thickBot="1">
      <c r="A38" s="15"/>
      <c r="B38" s="337"/>
      <c r="C38" s="376"/>
      <c r="D38" s="509"/>
      <c r="E38" s="377"/>
      <c r="F38" s="378"/>
      <c r="G38" s="18"/>
      <c r="H38" s="18"/>
    </row>
    <row r="39" spans="1:8" s="8" customFormat="1" ht="13.5" thickTop="1">
      <c r="A39" s="19"/>
      <c r="B39" s="19"/>
      <c r="C39" s="71"/>
      <c r="D39" s="71"/>
      <c r="E39" s="72"/>
      <c r="F39" s="73"/>
      <c r="G39" s="21"/>
      <c r="H39" s="21"/>
    </row>
    <row r="40" spans="1:8" s="8" customFormat="1" ht="12.75">
      <c r="A40" s="591" t="s">
        <v>9</v>
      </c>
      <c r="B40" s="592"/>
      <c r="C40" s="592"/>
      <c r="D40" s="593"/>
      <c r="E40" s="592"/>
      <c r="F40" s="592"/>
      <c r="G40" s="592"/>
      <c r="H40" s="23">
        <f>SUM(H18:H39)</f>
        <v>0</v>
      </c>
    </row>
    <row r="41" spans="1:8" outlineLevel="1">
      <c r="A41" s="8"/>
      <c r="B41" s="8"/>
      <c r="C41" s="8"/>
      <c r="D41" s="8"/>
      <c r="E41" s="36"/>
      <c r="F41" s="8"/>
      <c r="G41" s="8"/>
      <c r="H41" s="8"/>
    </row>
    <row r="42" spans="1:8" outlineLevel="1">
      <c r="E42" s="36"/>
      <c r="F42" s="8"/>
      <c r="H42" s="78"/>
    </row>
    <row r="43" spans="1:8" outlineLevel="1">
      <c r="A43" s="3" t="str">
        <f>"Sastādīja: "&amp;KOPS3!$B$63</f>
        <v>Sastādīja: _________________ Olga  Jasāne /29.09.2017./</v>
      </c>
      <c r="E43" s="79"/>
      <c r="F43" s="80"/>
      <c r="G43" s="81"/>
    </row>
    <row r="44" spans="1:8" outlineLevel="1">
      <c r="B44" s="566" t="s">
        <v>13</v>
      </c>
      <c r="C44" s="566"/>
      <c r="D44" s="496"/>
      <c r="E44" s="8"/>
      <c r="F44" s="33"/>
      <c r="G44" s="33"/>
    </row>
    <row r="45" spans="1:8" outlineLevel="1">
      <c r="A45" s="8"/>
      <c r="B45" s="80"/>
      <c r="C45" s="7"/>
      <c r="D45" s="497"/>
      <c r="E45" s="8"/>
      <c r="F45" s="8"/>
    </row>
    <row r="46" spans="1:8">
      <c r="A46" s="79" t="str">
        <f>"Pārbaudīja: "&amp;KOPS3!$F$63</f>
        <v>Pārbaudīja: _________________ Aleksejs Providenko /29.09.2017./</v>
      </c>
      <c r="B46" s="82"/>
      <c r="C46" s="81"/>
      <c r="D46" s="81"/>
      <c r="E46" s="81"/>
      <c r="F46" s="81"/>
      <c r="H46" s="8"/>
    </row>
    <row r="47" spans="1:8">
      <c r="A47" s="8"/>
      <c r="B47" s="7" t="s">
        <v>13</v>
      </c>
      <c r="C47" s="33"/>
      <c r="D47" s="496"/>
      <c r="E47" s="33"/>
      <c r="F47" s="33"/>
      <c r="H47" s="8"/>
    </row>
    <row r="48" spans="1:8">
      <c r="A48" s="8" t="str">
        <f>"Sertifikāta Nr.: "&amp;KOPS3!$F$65</f>
        <v>Sertifikāta Nr.: 5-00770</v>
      </c>
      <c r="B48" s="36"/>
      <c r="E48" s="8"/>
      <c r="H48" s="8"/>
    </row>
    <row r="49" spans="1:8">
      <c r="A49" s="8"/>
      <c r="B49" s="8"/>
      <c r="C49" s="8"/>
      <c r="D49" s="8"/>
      <c r="E49" s="36"/>
      <c r="F49" s="8"/>
      <c r="G49" s="8"/>
      <c r="H49" s="8"/>
    </row>
    <row r="50" spans="1:8">
      <c r="A50" s="8"/>
      <c r="B50" s="8"/>
      <c r="C50" s="8"/>
      <c r="D50" s="8"/>
      <c r="E50" s="36"/>
      <c r="F50" s="8"/>
      <c r="G50" s="8"/>
      <c r="H50" s="8"/>
    </row>
    <row r="51" spans="1:8">
      <c r="A51" s="8"/>
      <c r="B51" s="8"/>
      <c r="C51" s="8"/>
      <c r="D51" s="8"/>
      <c r="E51" s="36"/>
      <c r="F51" s="8"/>
      <c r="G51" s="8"/>
      <c r="H51" s="8"/>
    </row>
    <row r="52" spans="1:8">
      <c r="A52" s="8"/>
      <c r="B52" s="8"/>
      <c r="C52" s="8"/>
      <c r="D52" s="8"/>
      <c r="E52" s="36"/>
      <c r="F52" s="8"/>
      <c r="G52" s="8"/>
      <c r="H52" s="8"/>
    </row>
    <row r="53" spans="1:8">
      <c r="A53" s="8"/>
      <c r="B53" s="8"/>
      <c r="C53" s="8"/>
      <c r="D53" s="8"/>
      <c r="E53" s="36"/>
      <c r="F53" s="8"/>
      <c r="G53" s="8"/>
      <c r="H53" s="8"/>
    </row>
    <row r="54" spans="1:8">
      <c r="A54" s="8"/>
      <c r="B54" s="8"/>
      <c r="C54" s="8"/>
      <c r="D54" s="8"/>
      <c r="E54" s="36"/>
      <c r="F54" s="8"/>
      <c r="G54" s="8"/>
      <c r="H54" s="8"/>
    </row>
    <row r="55" spans="1:8">
      <c r="A55" s="8"/>
      <c r="B55" s="8"/>
      <c r="C55" s="8"/>
      <c r="D55" s="8"/>
      <c r="E55" s="36"/>
      <c r="F55" s="8"/>
      <c r="G55" s="8"/>
      <c r="H55" s="8"/>
    </row>
    <row r="56" spans="1:8">
      <c r="A56" s="8"/>
      <c r="B56" s="8"/>
      <c r="C56" s="8"/>
      <c r="D56" s="8"/>
      <c r="E56" s="36"/>
      <c r="F56" s="8"/>
      <c r="G56" s="8"/>
      <c r="H56" s="8"/>
    </row>
    <row r="57" spans="1:8">
      <c r="A57" s="8"/>
      <c r="B57" s="8"/>
      <c r="C57" s="8"/>
      <c r="D57" s="8"/>
      <c r="E57" s="36"/>
      <c r="F57" s="8"/>
      <c r="G57" s="8"/>
      <c r="H57" s="8"/>
    </row>
    <row r="58" spans="1:8">
      <c r="A58" s="8"/>
      <c r="B58" s="8"/>
      <c r="C58" s="8"/>
      <c r="D58" s="8"/>
      <c r="E58" s="36"/>
      <c r="F58" s="8"/>
      <c r="G58" s="8"/>
      <c r="H58" s="8"/>
    </row>
    <row r="59" spans="1:8">
      <c r="A59" s="8"/>
      <c r="B59" s="8"/>
      <c r="C59" s="8"/>
      <c r="D59" s="8"/>
      <c r="E59" s="36"/>
      <c r="F59" s="8"/>
      <c r="G59" s="8"/>
      <c r="H59" s="8"/>
    </row>
    <row r="60" spans="1:8">
      <c r="A60" s="8"/>
      <c r="B60" s="8"/>
      <c r="C60" s="8"/>
      <c r="D60" s="8"/>
      <c r="E60" s="36"/>
      <c r="F60" s="8"/>
      <c r="G60" s="8"/>
      <c r="H60" s="8"/>
    </row>
    <row r="61" spans="1:8">
      <c r="A61" s="8"/>
      <c r="B61" s="8"/>
      <c r="C61" s="8"/>
      <c r="D61" s="8"/>
      <c r="E61" s="36"/>
      <c r="F61" s="8"/>
      <c r="G61" s="8"/>
      <c r="H61" s="8"/>
    </row>
    <row r="62" spans="1:8">
      <c r="A62" s="8"/>
      <c r="B62" s="8"/>
      <c r="C62" s="8"/>
      <c r="D62" s="8"/>
      <c r="E62" s="36"/>
      <c r="F62" s="8"/>
      <c r="G62" s="8"/>
      <c r="H62" s="8"/>
    </row>
    <row r="63" spans="1:8">
      <c r="A63" s="8"/>
      <c r="B63" s="8"/>
      <c r="C63" s="8"/>
      <c r="D63" s="8"/>
      <c r="E63" s="36"/>
      <c r="F63" s="8"/>
      <c r="G63" s="8"/>
      <c r="H63" s="8"/>
    </row>
    <row r="64" spans="1:8">
      <c r="A64" s="8"/>
      <c r="B64" s="8"/>
      <c r="C64" s="8"/>
      <c r="D64" s="8"/>
      <c r="E64" s="36"/>
      <c r="F64" s="8"/>
      <c r="G64" s="8"/>
      <c r="H64" s="8"/>
    </row>
    <row r="65" spans="1:8">
      <c r="A65" s="8"/>
      <c r="B65" s="8"/>
      <c r="C65" s="8"/>
      <c r="D65" s="8"/>
      <c r="E65" s="36"/>
      <c r="F65" s="8"/>
      <c r="G65" s="8"/>
      <c r="H65" s="8"/>
    </row>
    <row r="66" spans="1:8">
      <c r="A66" s="8"/>
      <c r="B66" s="8"/>
      <c r="C66" s="8"/>
      <c r="D66" s="8"/>
      <c r="E66" s="36"/>
      <c r="F66" s="8"/>
      <c r="G66" s="8"/>
      <c r="H66" s="8"/>
    </row>
    <row r="67" spans="1:8">
      <c r="A67" s="8"/>
      <c r="B67" s="8"/>
      <c r="C67" s="8"/>
      <c r="D67" s="8"/>
      <c r="E67" s="36"/>
      <c r="F67" s="8"/>
      <c r="G67" s="8"/>
      <c r="H67" s="8"/>
    </row>
    <row r="68" spans="1:8">
      <c r="A68" s="8"/>
      <c r="B68" s="8"/>
      <c r="C68" s="8"/>
      <c r="D68" s="8"/>
      <c r="E68" s="36"/>
      <c r="F68" s="8"/>
      <c r="G68" s="8"/>
      <c r="H68" s="8"/>
    </row>
    <row r="69" spans="1:8">
      <c r="A69" s="8"/>
      <c r="B69" s="8"/>
      <c r="C69" s="8"/>
      <c r="D69" s="8"/>
      <c r="E69" s="36"/>
      <c r="F69" s="8"/>
      <c r="G69" s="8"/>
      <c r="H69" s="8"/>
    </row>
    <row r="70" spans="1:8">
      <c r="A70" s="8"/>
      <c r="B70" s="8"/>
      <c r="C70" s="8"/>
      <c r="D70" s="8"/>
      <c r="E70" s="36"/>
      <c r="F70" s="8"/>
      <c r="G70" s="8"/>
      <c r="H70" s="8"/>
    </row>
    <row r="71" spans="1:8">
      <c r="A71" s="8"/>
      <c r="B71" s="8"/>
      <c r="C71" s="8"/>
      <c r="D71" s="8"/>
      <c r="E71" s="36"/>
      <c r="F71" s="8"/>
      <c r="G71" s="8"/>
      <c r="H71" s="8"/>
    </row>
    <row r="72" spans="1:8">
      <c r="A72" s="8"/>
      <c r="B72" s="8"/>
      <c r="C72" s="8"/>
      <c r="D72" s="8"/>
      <c r="E72" s="36"/>
      <c r="F72" s="8"/>
      <c r="G72" s="8"/>
      <c r="H72" s="8"/>
    </row>
    <row r="73" spans="1:8">
      <c r="A73" s="8"/>
      <c r="B73" s="8"/>
      <c r="C73" s="8"/>
      <c r="D73" s="8"/>
      <c r="E73" s="36"/>
      <c r="F73" s="8"/>
      <c r="G73" s="8"/>
      <c r="H73" s="8"/>
    </row>
    <row r="74" spans="1:8">
      <c r="A74" s="8"/>
      <c r="B74" s="8"/>
      <c r="C74" s="8"/>
      <c r="D74" s="8"/>
      <c r="E74" s="36"/>
      <c r="F74" s="8"/>
      <c r="G74" s="8"/>
      <c r="H74" s="8"/>
    </row>
    <row r="75" spans="1:8">
      <c r="A75" s="8"/>
      <c r="B75" s="8"/>
      <c r="C75" s="8"/>
      <c r="D75" s="8"/>
      <c r="E75" s="36"/>
      <c r="F75" s="8"/>
      <c r="G75" s="8"/>
      <c r="H75" s="8"/>
    </row>
    <row r="76" spans="1:8">
      <c r="A76" s="8"/>
      <c r="B76" s="8"/>
      <c r="C76" s="8"/>
      <c r="D76" s="8"/>
      <c r="E76" s="36"/>
      <c r="F76" s="8"/>
      <c r="G76" s="8"/>
      <c r="H76" s="8"/>
    </row>
    <row r="77" spans="1:8">
      <c r="A77" s="8"/>
      <c r="B77" s="8"/>
      <c r="C77" s="8"/>
      <c r="D77" s="8"/>
      <c r="E77" s="36"/>
      <c r="F77" s="8"/>
      <c r="G77" s="8"/>
      <c r="H77" s="8"/>
    </row>
    <row r="78" spans="1:8">
      <c r="A78" s="8"/>
      <c r="B78" s="8"/>
      <c r="C78" s="8"/>
      <c r="D78" s="8"/>
      <c r="E78" s="36"/>
      <c r="F78" s="8"/>
      <c r="G78" s="8"/>
      <c r="H78" s="8"/>
    </row>
    <row r="79" spans="1:8">
      <c r="A79" s="8"/>
      <c r="B79" s="8"/>
      <c r="C79" s="8"/>
      <c r="D79" s="8"/>
      <c r="E79" s="36"/>
      <c r="F79" s="8"/>
      <c r="G79" s="8"/>
      <c r="H79" s="8"/>
    </row>
    <row r="80" spans="1:8">
      <c r="A80" s="8"/>
      <c r="B80" s="8"/>
      <c r="C80" s="8"/>
      <c r="D80" s="8"/>
      <c r="E80" s="36"/>
      <c r="F80" s="8"/>
      <c r="G80" s="8"/>
      <c r="H80" s="8"/>
    </row>
    <row r="81" spans="1:8">
      <c r="A81" s="8"/>
      <c r="B81" s="8"/>
      <c r="C81" s="8"/>
      <c r="D81" s="8"/>
      <c r="E81" s="36"/>
      <c r="F81" s="8"/>
      <c r="G81" s="8"/>
      <c r="H81" s="8"/>
    </row>
    <row r="82" spans="1:8">
      <c r="A82" s="8"/>
      <c r="B82" s="8"/>
      <c r="C82" s="8"/>
      <c r="D82" s="8"/>
      <c r="E82" s="36"/>
      <c r="F82" s="8"/>
      <c r="G82" s="8"/>
      <c r="H82" s="8"/>
    </row>
    <row r="83" spans="1:8">
      <c r="A83" s="8"/>
      <c r="B83" s="8"/>
      <c r="C83" s="8"/>
      <c r="D83" s="8"/>
      <c r="E83" s="36"/>
      <c r="F83" s="8"/>
      <c r="G83" s="8"/>
      <c r="H83" s="8"/>
    </row>
    <row r="84" spans="1:8">
      <c r="A84" s="8"/>
      <c r="B84" s="8"/>
      <c r="C84" s="8"/>
      <c r="D84" s="8"/>
      <c r="E84" s="36"/>
      <c r="F84" s="8"/>
      <c r="G84" s="8"/>
      <c r="H84" s="8"/>
    </row>
    <row r="85" spans="1:8">
      <c r="A85" s="8"/>
      <c r="B85" s="8"/>
      <c r="C85" s="8"/>
      <c r="D85" s="8"/>
      <c r="E85" s="36"/>
      <c r="F85" s="8"/>
      <c r="G85" s="8"/>
      <c r="H85" s="8"/>
    </row>
    <row r="86" spans="1:8">
      <c r="A86" s="8"/>
      <c r="B86" s="8"/>
      <c r="C86" s="8"/>
      <c r="D86" s="8"/>
      <c r="E86" s="36"/>
      <c r="F86" s="8"/>
      <c r="G86" s="8"/>
      <c r="H86" s="8"/>
    </row>
    <row r="87" spans="1:8">
      <c r="A87" s="8"/>
      <c r="B87" s="8"/>
      <c r="C87" s="8"/>
      <c r="D87" s="8"/>
      <c r="E87" s="36"/>
      <c r="F87" s="8"/>
      <c r="G87" s="8"/>
      <c r="H87" s="8"/>
    </row>
    <row r="88" spans="1:8">
      <c r="A88" s="8"/>
      <c r="B88" s="8"/>
      <c r="C88" s="8"/>
      <c r="D88" s="8"/>
      <c r="E88" s="36"/>
      <c r="F88" s="8"/>
      <c r="G88" s="8"/>
      <c r="H88" s="8"/>
    </row>
    <row r="89" spans="1:8">
      <c r="A89" s="8"/>
      <c r="B89" s="8"/>
      <c r="C89" s="8"/>
      <c r="D89" s="8"/>
      <c r="E89" s="36"/>
      <c r="F89" s="8"/>
      <c r="G89" s="8"/>
      <c r="H89" s="8"/>
    </row>
    <row r="90" spans="1:8">
      <c r="A90" s="8"/>
      <c r="B90" s="8"/>
      <c r="C90" s="8"/>
      <c r="D90" s="8"/>
      <c r="E90" s="36"/>
      <c r="F90" s="8"/>
      <c r="G90" s="8"/>
      <c r="H90" s="8"/>
    </row>
    <row r="91" spans="1:8">
      <c r="A91" s="8"/>
      <c r="B91" s="8"/>
      <c r="C91" s="8"/>
      <c r="D91" s="8"/>
      <c r="E91" s="36"/>
      <c r="F91" s="8"/>
      <c r="G91" s="8"/>
      <c r="H91" s="8"/>
    </row>
    <row r="92" spans="1:8">
      <c r="A92" s="8"/>
      <c r="B92" s="8"/>
      <c r="C92" s="8"/>
      <c r="D92" s="8"/>
      <c r="E92" s="36"/>
      <c r="F92" s="8"/>
      <c r="G92" s="8"/>
      <c r="H92" s="8"/>
    </row>
    <row r="93" spans="1:8">
      <c r="A93" s="8"/>
      <c r="B93" s="8"/>
      <c r="C93" s="8"/>
      <c r="D93" s="8"/>
      <c r="E93" s="36"/>
      <c r="F93" s="8"/>
      <c r="G93" s="8"/>
      <c r="H93" s="8"/>
    </row>
    <row r="94" spans="1:8">
      <c r="A94" s="8"/>
      <c r="B94" s="8"/>
      <c r="C94" s="8"/>
      <c r="D94" s="8"/>
      <c r="E94" s="36"/>
      <c r="F94" s="8"/>
      <c r="G94" s="8"/>
      <c r="H94" s="8"/>
    </row>
    <row r="95" spans="1:8">
      <c r="A95" s="8"/>
      <c r="B95" s="8"/>
      <c r="C95" s="8"/>
      <c r="D95" s="8"/>
      <c r="E95" s="36"/>
      <c r="F95" s="8"/>
      <c r="G95" s="8"/>
      <c r="H95" s="8"/>
    </row>
    <row r="96" spans="1:8">
      <c r="A96" s="8"/>
      <c r="B96" s="8"/>
      <c r="C96" s="8"/>
      <c r="D96" s="8"/>
      <c r="E96" s="36"/>
      <c r="F96" s="8"/>
      <c r="G96" s="8"/>
      <c r="H96" s="8"/>
    </row>
    <row r="97" spans="1:8">
      <c r="A97" s="8"/>
      <c r="B97" s="8"/>
      <c r="C97" s="8"/>
      <c r="D97" s="8"/>
      <c r="E97" s="36"/>
      <c r="F97" s="8"/>
      <c r="G97" s="8"/>
      <c r="H97" s="8"/>
    </row>
    <row r="98" spans="1:8">
      <c r="A98" s="8"/>
      <c r="B98" s="8"/>
      <c r="C98" s="8"/>
      <c r="D98" s="8"/>
      <c r="E98" s="36"/>
      <c r="F98" s="8"/>
      <c r="G98" s="8"/>
      <c r="H98" s="8"/>
    </row>
    <row r="99" spans="1:8">
      <c r="A99" s="8"/>
      <c r="B99" s="8"/>
      <c r="C99" s="8"/>
      <c r="D99" s="8"/>
      <c r="E99" s="36"/>
      <c r="F99" s="8"/>
      <c r="G99" s="8"/>
      <c r="H99" s="8"/>
    </row>
    <row r="100" spans="1:8">
      <c r="A100" s="8"/>
      <c r="B100" s="8"/>
      <c r="C100" s="8"/>
      <c r="D100" s="8"/>
      <c r="E100" s="36"/>
      <c r="F100" s="8"/>
      <c r="G100" s="8"/>
      <c r="H100" s="8"/>
    </row>
    <row r="101" spans="1:8">
      <c r="A101" s="8"/>
      <c r="B101" s="8"/>
      <c r="C101" s="8"/>
      <c r="D101" s="8"/>
      <c r="E101" s="36"/>
      <c r="F101" s="8"/>
      <c r="G101" s="8"/>
      <c r="H101" s="8"/>
    </row>
    <row r="102" spans="1:8">
      <c r="A102" s="8"/>
      <c r="B102" s="8"/>
      <c r="C102" s="8"/>
      <c r="D102" s="8"/>
      <c r="E102" s="36"/>
      <c r="F102" s="8"/>
      <c r="G102" s="8"/>
      <c r="H102" s="8"/>
    </row>
    <row r="103" spans="1:8">
      <c r="A103" s="8"/>
      <c r="B103" s="8"/>
      <c r="C103" s="8"/>
      <c r="D103" s="8"/>
      <c r="E103" s="36"/>
      <c r="F103" s="8"/>
      <c r="G103" s="8"/>
      <c r="H103" s="8"/>
    </row>
    <row r="104" spans="1:8">
      <c r="A104" s="8"/>
      <c r="B104" s="8"/>
      <c r="C104" s="8"/>
      <c r="D104" s="8"/>
      <c r="E104" s="36"/>
      <c r="F104" s="8"/>
      <c r="G104" s="8"/>
      <c r="H104" s="8"/>
    </row>
    <row r="105" spans="1:8">
      <c r="A105" s="8"/>
      <c r="B105" s="8"/>
      <c r="C105" s="8"/>
      <c r="D105" s="8"/>
      <c r="E105" s="36"/>
      <c r="F105" s="8"/>
      <c r="G105" s="8"/>
      <c r="H105" s="8"/>
    </row>
    <row r="106" spans="1:8">
      <c r="A106" s="8"/>
      <c r="B106" s="8"/>
      <c r="C106" s="8"/>
      <c r="D106" s="8"/>
      <c r="E106" s="36"/>
      <c r="F106" s="8"/>
      <c r="G106" s="8"/>
      <c r="H106" s="8"/>
    </row>
    <row r="107" spans="1:8">
      <c r="A107" s="8"/>
      <c r="B107" s="8"/>
      <c r="C107" s="8"/>
      <c r="D107" s="8"/>
      <c r="E107" s="36"/>
      <c r="F107" s="8"/>
      <c r="G107" s="8"/>
      <c r="H107" s="8"/>
    </row>
    <row r="108" spans="1:8">
      <c r="A108" s="8"/>
      <c r="B108" s="8"/>
      <c r="C108" s="8"/>
      <c r="D108" s="8"/>
      <c r="E108" s="36"/>
      <c r="F108" s="8"/>
      <c r="G108" s="8"/>
      <c r="H108" s="8"/>
    </row>
    <row r="109" spans="1:8">
      <c r="A109" s="8"/>
      <c r="B109" s="8"/>
      <c r="C109" s="8"/>
      <c r="D109" s="8"/>
      <c r="E109" s="36"/>
      <c r="F109" s="8"/>
      <c r="G109" s="8"/>
      <c r="H109" s="8"/>
    </row>
    <row r="110" spans="1:8">
      <c r="A110" s="8"/>
      <c r="B110" s="8"/>
      <c r="C110" s="8"/>
      <c r="D110" s="8"/>
      <c r="E110" s="36"/>
      <c r="F110" s="8"/>
      <c r="G110" s="8"/>
      <c r="H110" s="8"/>
    </row>
    <row r="111" spans="1:8">
      <c r="A111" s="8"/>
      <c r="B111" s="8"/>
      <c r="C111" s="8"/>
      <c r="D111" s="8"/>
      <c r="E111" s="36"/>
      <c r="F111" s="8"/>
      <c r="G111" s="8"/>
      <c r="H111" s="8"/>
    </row>
    <row r="112" spans="1:8">
      <c r="A112" s="8"/>
      <c r="B112" s="8"/>
      <c r="C112" s="8"/>
      <c r="D112" s="8"/>
      <c r="E112" s="36"/>
      <c r="F112" s="8"/>
      <c r="G112" s="8"/>
      <c r="H112" s="8"/>
    </row>
    <row r="113" spans="1:8">
      <c r="A113" s="8"/>
      <c r="B113" s="8"/>
      <c r="C113" s="8"/>
      <c r="D113" s="8"/>
      <c r="E113" s="36"/>
      <c r="F113" s="8"/>
      <c r="G113" s="8"/>
      <c r="H113" s="8"/>
    </row>
    <row r="114" spans="1:8">
      <c r="A114" s="8"/>
      <c r="B114" s="8"/>
      <c r="C114" s="8"/>
      <c r="D114" s="8"/>
      <c r="E114" s="36"/>
      <c r="F114" s="8"/>
      <c r="G114" s="8"/>
      <c r="H114" s="8"/>
    </row>
    <row r="115" spans="1:8">
      <c r="A115" s="8"/>
      <c r="B115" s="8"/>
      <c r="C115" s="8"/>
      <c r="D115" s="8"/>
      <c r="E115" s="36"/>
      <c r="F115" s="8"/>
      <c r="G115" s="8"/>
      <c r="H115" s="8"/>
    </row>
    <row r="116" spans="1:8">
      <c r="A116" s="8"/>
      <c r="B116" s="8"/>
      <c r="C116" s="8"/>
      <c r="D116" s="8"/>
      <c r="E116" s="36"/>
      <c r="F116" s="8"/>
      <c r="G116" s="8"/>
      <c r="H116" s="8"/>
    </row>
    <row r="117" spans="1:8">
      <c r="A117" s="8"/>
      <c r="B117" s="8"/>
      <c r="C117" s="8"/>
      <c r="D117" s="8"/>
      <c r="E117" s="36"/>
      <c r="F117" s="8"/>
      <c r="G117" s="8"/>
      <c r="H117" s="8"/>
    </row>
    <row r="118" spans="1:8">
      <c r="A118" s="8"/>
      <c r="B118" s="8"/>
      <c r="C118" s="8"/>
      <c r="D118" s="8"/>
      <c r="E118" s="36"/>
      <c r="F118" s="8"/>
      <c r="G118" s="8"/>
      <c r="H118" s="8"/>
    </row>
    <row r="119" spans="1:8">
      <c r="A119" s="8"/>
      <c r="B119" s="8"/>
      <c r="C119" s="8"/>
      <c r="D119" s="8"/>
      <c r="E119" s="36"/>
      <c r="F119" s="8"/>
      <c r="G119" s="8"/>
      <c r="H119" s="8"/>
    </row>
    <row r="120" spans="1:8">
      <c r="A120" s="8"/>
      <c r="B120" s="8"/>
      <c r="C120" s="8"/>
      <c r="D120" s="8"/>
      <c r="E120" s="36"/>
      <c r="F120" s="8"/>
      <c r="G120" s="8"/>
      <c r="H120" s="8"/>
    </row>
    <row r="121" spans="1:8">
      <c r="A121" s="8"/>
      <c r="B121" s="8"/>
      <c r="C121" s="8"/>
      <c r="D121" s="8"/>
      <c r="E121" s="36"/>
      <c r="F121" s="8"/>
      <c r="G121" s="8"/>
      <c r="H121" s="8"/>
    </row>
    <row r="122" spans="1:8">
      <c r="A122" s="8"/>
      <c r="B122" s="8"/>
      <c r="C122" s="8"/>
      <c r="D122" s="8"/>
      <c r="E122" s="36"/>
      <c r="F122" s="8"/>
      <c r="G122" s="8"/>
      <c r="H122" s="8"/>
    </row>
    <row r="123" spans="1:8">
      <c r="A123" s="8"/>
      <c r="B123" s="8"/>
      <c r="C123" s="8"/>
      <c r="D123" s="8"/>
      <c r="E123" s="36"/>
      <c r="F123" s="8"/>
      <c r="G123" s="8"/>
      <c r="H123" s="8"/>
    </row>
    <row r="124" spans="1:8">
      <c r="A124" s="8"/>
      <c r="B124" s="8"/>
      <c r="C124" s="8"/>
      <c r="D124" s="8"/>
      <c r="E124" s="36"/>
      <c r="F124" s="8"/>
      <c r="G124" s="8"/>
      <c r="H124" s="8"/>
    </row>
    <row r="125" spans="1:8">
      <c r="A125" s="8"/>
      <c r="B125" s="8"/>
      <c r="C125" s="8"/>
      <c r="D125" s="8"/>
      <c r="E125" s="36"/>
      <c r="F125" s="8"/>
      <c r="G125" s="8"/>
      <c r="H125" s="8"/>
    </row>
    <row r="126" spans="1:8">
      <c r="A126" s="8"/>
      <c r="B126" s="8"/>
      <c r="C126" s="8"/>
      <c r="D126" s="8"/>
      <c r="E126" s="36"/>
      <c r="F126" s="8"/>
      <c r="G126" s="8"/>
      <c r="H126" s="8"/>
    </row>
    <row r="127" spans="1:8">
      <c r="A127" s="8"/>
      <c r="B127" s="8"/>
      <c r="C127" s="8"/>
      <c r="D127" s="8"/>
      <c r="E127" s="36"/>
      <c r="F127" s="8"/>
      <c r="G127" s="8"/>
      <c r="H127" s="8"/>
    </row>
    <row r="128" spans="1:8">
      <c r="A128" s="8"/>
      <c r="B128" s="8"/>
      <c r="C128" s="8"/>
      <c r="D128" s="8"/>
      <c r="E128" s="36"/>
      <c r="F128" s="8"/>
      <c r="G128" s="8"/>
      <c r="H128" s="8"/>
    </row>
    <row r="129" spans="1:8">
      <c r="A129" s="8"/>
      <c r="B129" s="8"/>
      <c r="C129" s="8"/>
      <c r="D129" s="8"/>
      <c r="E129" s="36"/>
      <c r="F129" s="8"/>
      <c r="G129" s="8"/>
      <c r="H129" s="8"/>
    </row>
    <row r="130" spans="1:8">
      <c r="A130" s="8"/>
      <c r="B130" s="8"/>
      <c r="C130" s="8"/>
      <c r="D130" s="8"/>
      <c r="E130" s="36"/>
      <c r="F130" s="8"/>
      <c r="G130" s="8"/>
      <c r="H130" s="8"/>
    </row>
    <row r="131" spans="1:8">
      <c r="A131" s="8"/>
      <c r="B131" s="8"/>
      <c r="C131" s="8"/>
      <c r="D131" s="8"/>
      <c r="E131" s="36"/>
      <c r="F131" s="8"/>
      <c r="G131" s="8"/>
      <c r="H131" s="8"/>
    </row>
    <row r="132" spans="1:8">
      <c r="A132" s="8"/>
      <c r="B132" s="8"/>
      <c r="C132" s="8"/>
      <c r="D132" s="8"/>
      <c r="E132" s="36"/>
      <c r="F132" s="8"/>
      <c r="G132" s="8"/>
      <c r="H132" s="8"/>
    </row>
    <row r="133" spans="1:8">
      <c r="A133" s="8"/>
      <c r="B133" s="8"/>
      <c r="C133" s="8"/>
      <c r="D133" s="8"/>
      <c r="E133" s="36"/>
      <c r="F133" s="8"/>
      <c r="G133" s="8"/>
      <c r="H133" s="8"/>
    </row>
    <row r="134" spans="1:8">
      <c r="A134" s="8"/>
      <c r="B134" s="8"/>
      <c r="C134" s="8"/>
      <c r="D134" s="8"/>
      <c r="E134" s="36"/>
      <c r="F134" s="8"/>
      <c r="G134" s="8"/>
      <c r="H134" s="8"/>
    </row>
    <row r="135" spans="1:8">
      <c r="A135" s="8"/>
      <c r="B135" s="8"/>
      <c r="C135" s="8"/>
      <c r="D135" s="8"/>
      <c r="E135" s="36"/>
      <c r="F135" s="8"/>
      <c r="G135" s="8"/>
      <c r="H135" s="8"/>
    </row>
    <row r="136" spans="1:8">
      <c r="A136" s="8"/>
      <c r="B136" s="8"/>
      <c r="C136" s="8"/>
      <c r="D136" s="8"/>
      <c r="E136" s="36"/>
      <c r="F136" s="8"/>
      <c r="G136" s="8"/>
      <c r="H136" s="8"/>
    </row>
    <row r="137" spans="1:8">
      <c r="A137" s="8"/>
      <c r="B137" s="8"/>
      <c r="C137" s="8"/>
      <c r="D137" s="8"/>
      <c r="E137" s="36"/>
      <c r="F137" s="8"/>
      <c r="G137" s="8"/>
      <c r="H137" s="8"/>
    </row>
    <row r="138" spans="1:8">
      <c r="A138" s="8"/>
      <c r="B138" s="8"/>
      <c r="C138" s="8"/>
      <c r="D138" s="8"/>
      <c r="E138" s="36"/>
      <c r="F138" s="8"/>
      <c r="G138" s="8"/>
      <c r="H138" s="8"/>
    </row>
    <row r="139" spans="1:8">
      <c r="A139" s="8"/>
      <c r="B139" s="8"/>
      <c r="C139" s="8"/>
      <c r="D139" s="8"/>
      <c r="E139" s="36"/>
      <c r="F139" s="8"/>
      <c r="G139" s="8"/>
      <c r="H139" s="8"/>
    </row>
    <row r="140" spans="1:8">
      <c r="A140" s="8"/>
      <c r="B140" s="8"/>
      <c r="C140" s="8"/>
      <c r="D140" s="8"/>
      <c r="E140" s="36"/>
      <c r="F140" s="8"/>
      <c r="G140" s="8"/>
      <c r="H140" s="8"/>
    </row>
    <row r="141" spans="1:8">
      <c r="A141" s="8"/>
      <c r="B141" s="8"/>
      <c r="C141" s="8"/>
      <c r="D141" s="8"/>
      <c r="E141" s="36"/>
      <c r="F141" s="8"/>
      <c r="G141" s="8"/>
      <c r="H141" s="8"/>
    </row>
    <row r="142" spans="1:8">
      <c r="A142" s="8"/>
      <c r="B142" s="8"/>
      <c r="C142" s="8"/>
      <c r="D142" s="8"/>
      <c r="E142" s="36"/>
      <c r="F142" s="8"/>
      <c r="G142" s="8"/>
      <c r="H142" s="8"/>
    </row>
    <row r="143" spans="1:8">
      <c r="A143" s="8"/>
      <c r="B143" s="8"/>
      <c r="C143" s="8"/>
      <c r="D143" s="8"/>
      <c r="E143" s="36"/>
      <c r="F143" s="8"/>
      <c r="G143" s="8"/>
      <c r="H143" s="8"/>
    </row>
    <row r="144" spans="1:8">
      <c r="A144" s="8"/>
      <c r="B144" s="8"/>
      <c r="C144" s="8"/>
      <c r="D144" s="8"/>
      <c r="E144" s="36"/>
      <c r="F144" s="8"/>
      <c r="G144" s="8"/>
      <c r="H144" s="8"/>
    </row>
    <row r="145" spans="1:8">
      <c r="A145" s="8"/>
      <c r="B145" s="8"/>
      <c r="C145" s="8"/>
      <c r="D145" s="8"/>
      <c r="E145" s="36"/>
      <c r="F145" s="8"/>
      <c r="G145" s="8"/>
      <c r="H145" s="8"/>
    </row>
    <row r="146" spans="1:8">
      <c r="A146" s="8"/>
      <c r="B146" s="8"/>
      <c r="C146" s="8"/>
      <c r="D146" s="8"/>
      <c r="E146" s="36"/>
      <c r="F146" s="8"/>
      <c r="G146" s="8"/>
      <c r="H146" s="8"/>
    </row>
    <row r="147" spans="1:8">
      <c r="A147" s="8"/>
      <c r="B147" s="8"/>
      <c r="C147" s="8"/>
      <c r="D147" s="8"/>
      <c r="E147" s="36"/>
      <c r="F147" s="8"/>
      <c r="G147" s="8"/>
      <c r="H147" s="8"/>
    </row>
    <row r="148" spans="1:8">
      <c r="A148" s="8"/>
      <c r="B148" s="8"/>
      <c r="C148" s="8"/>
      <c r="D148" s="8"/>
      <c r="E148" s="36"/>
      <c r="F148" s="8"/>
      <c r="G148" s="8"/>
      <c r="H148" s="8"/>
    </row>
    <row r="149" spans="1:8">
      <c r="A149" s="8"/>
      <c r="B149" s="8"/>
      <c r="C149" s="8"/>
      <c r="D149" s="8"/>
      <c r="E149" s="36"/>
      <c r="F149" s="8"/>
      <c r="G149" s="8"/>
      <c r="H149" s="8"/>
    </row>
    <row r="150" spans="1:8">
      <c r="A150" s="8"/>
      <c r="B150" s="8"/>
      <c r="C150" s="8"/>
      <c r="D150" s="8"/>
      <c r="E150" s="36"/>
      <c r="F150" s="8"/>
      <c r="G150" s="8"/>
      <c r="H150" s="8"/>
    </row>
    <row r="151" spans="1:8">
      <c r="A151" s="8"/>
      <c r="B151" s="8"/>
      <c r="C151" s="8"/>
      <c r="D151" s="8"/>
      <c r="E151" s="36"/>
      <c r="F151" s="8"/>
      <c r="G151" s="8"/>
      <c r="H151" s="8"/>
    </row>
    <row r="152" spans="1:8">
      <c r="A152" s="8"/>
      <c r="B152" s="8"/>
      <c r="C152" s="8"/>
      <c r="D152" s="8"/>
      <c r="E152" s="36"/>
      <c r="F152" s="8"/>
      <c r="G152" s="8"/>
      <c r="H152" s="8"/>
    </row>
    <row r="153" spans="1:8">
      <c r="A153" s="8"/>
      <c r="B153" s="8"/>
      <c r="C153" s="8"/>
      <c r="D153" s="8"/>
      <c r="E153" s="36"/>
      <c r="F153" s="8"/>
      <c r="G153" s="8"/>
      <c r="H153" s="8"/>
    </row>
    <row r="154" spans="1:8">
      <c r="A154" s="8"/>
      <c r="B154" s="8"/>
      <c r="C154" s="8"/>
      <c r="D154" s="8"/>
      <c r="E154" s="36"/>
      <c r="F154" s="8"/>
      <c r="G154" s="8"/>
      <c r="H154" s="8"/>
    </row>
    <row r="155" spans="1:8">
      <c r="A155" s="8"/>
      <c r="B155" s="8"/>
      <c r="C155" s="8"/>
      <c r="D155" s="8"/>
      <c r="E155" s="36"/>
      <c r="F155" s="8"/>
      <c r="G155" s="8"/>
      <c r="H155" s="8"/>
    </row>
    <row r="156" spans="1:8">
      <c r="A156" s="8"/>
      <c r="B156" s="8"/>
      <c r="C156" s="8"/>
      <c r="D156" s="8"/>
      <c r="E156" s="36"/>
      <c r="F156" s="8"/>
      <c r="G156" s="8"/>
      <c r="H156" s="8"/>
    </row>
    <row r="157" spans="1:8">
      <c r="A157" s="8"/>
      <c r="B157" s="8"/>
      <c r="C157" s="8"/>
      <c r="D157" s="8"/>
      <c r="E157" s="36"/>
      <c r="F157" s="8"/>
      <c r="G157" s="8"/>
      <c r="H157" s="8"/>
    </row>
    <row r="158" spans="1:8">
      <c r="A158" s="8"/>
      <c r="B158" s="8"/>
      <c r="C158" s="8"/>
      <c r="D158" s="8"/>
      <c r="E158" s="36"/>
      <c r="F158" s="8"/>
      <c r="G158" s="8"/>
      <c r="H158" s="8"/>
    </row>
    <row r="159" spans="1:8">
      <c r="A159" s="8"/>
      <c r="B159" s="8"/>
      <c r="C159" s="8"/>
      <c r="D159" s="8"/>
      <c r="E159" s="36"/>
      <c r="F159" s="8"/>
      <c r="G159" s="8"/>
      <c r="H159" s="8"/>
    </row>
    <row r="160" spans="1:8">
      <c r="A160" s="8"/>
      <c r="B160" s="8"/>
      <c r="C160" s="8"/>
      <c r="D160" s="8"/>
      <c r="E160" s="36"/>
      <c r="F160" s="8"/>
      <c r="G160" s="8"/>
      <c r="H160" s="8"/>
    </row>
    <row r="161" spans="1:8">
      <c r="A161" s="8"/>
      <c r="B161" s="8"/>
      <c r="C161" s="8"/>
      <c r="D161" s="8"/>
      <c r="E161" s="36"/>
      <c r="F161" s="8"/>
      <c r="G161" s="8"/>
      <c r="H161" s="8"/>
    </row>
    <row r="162" spans="1:8">
      <c r="A162" s="8"/>
      <c r="B162" s="8"/>
      <c r="C162" s="8"/>
      <c r="D162" s="8"/>
      <c r="E162" s="36"/>
      <c r="F162" s="8"/>
      <c r="G162" s="8"/>
      <c r="H162" s="8"/>
    </row>
    <row r="163" spans="1:8">
      <c r="A163" s="8"/>
      <c r="B163" s="8"/>
      <c r="C163" s="8"/>
      <c r="D163" s="8"/>
      <c r="E163" s="36"/>
      <c r="F163" s="8"/>
      <c r="G163" s="8"/>
      <c r="H163" s="8"/>
    </row>
    <row r="164" spans="1:8">
      <c r="A164" s="8"/>
      <c r="B164" s="8"/>
      <c r="C164" s="8"/>
      <c r="D164" s="8"/>
      <c r="E164" s="36"/>
      <c r="F164" s="8"/>
      <c r="G164" s="8"/>
      <c r="H164" s="8"/>
    </row>
    <row r="165" spans="1:8">
      <c r="A165" s="8"/>
      <c r="B165" s="8"/>
      <c r="C165" s="8"/>
      <c r="D165" s="8"/>
      <c r="E165" s="36"/>
      <c r="F165" s="8"/>
      <c r="G165" s="8"/>
      <c r="H165" s="8"/>
    </row>
    <row r="166" spans="1:8">
      <c r="A166" s="8"/>
      <c r="B166" s="8"/>
      <c r="C166" s="8"/>
      <c r="D166" s="8"/>
      <c r="E166" s="36"/>
      <c r="F166" s="8"/>
      <c r="G166" s="8"/>
      <c r="H166" s="8"/>
    </row>
    <row r="167" spans="1:8">
      <c r="A167" s="8"/>
      <c r="B167" s="8"/>
      <c r="C167" s="8"/>
      <c r="D167" s="8"/>
      <c r="E167" s="36"/>
      <c r="F167" s="8"/>
      <c r="G167" s="8"/>
      <c r="H167" s="8"/>
    </row>
    <row r="168" spans="1:8">
      <c r="A168" s="8"/>
      <c r="B168" s="8"/>
      <c r="C168" s="8"/>
      <c r="D168" s="8"/>
      <c r="E168" s="36"/>
      <c r="F168" s="8"/>
      <c r="G168" s="8"/>
      <c r="H168" s="8"/>
    </row>
    <row r="169" spans="1:8">
      <c r="A169" s="8"/>
      <c r="B169" s="8"/>
      <c r="C169" s="8"/>
      <c r="D169" s="8"/>
      <c r="E169" s="36"/>
      <c r="F169" s="8"/>
      <c r="G169" s="8"/>
      <c r="H169" s="8"/>
    </row>
    <row r="170" spans="1:8">
      <c r="A170" s="8"/>
      <c r="B170" s="8"/>
      <c r="C170" s="8"/>
      <c r="D170" s="8"/>
      <c r="E170" s="36"/>
      <c r="F170" s="8"/>
      <c r="G170" s="8"/>
      <c r="H170" s="8"/>
    </row>
    <row r="171" spans="1:8">
      <c r="A171" s="8"/>
      <c r="B171" s="8"/>
      <c r="C171" s="8"/>
      <c r="D171" s="8"/>
      <c r="E171" s="36"/>
      <c r="F171" s="8"/>
      <c r="G171" s="8"/>
      <c r="H171" s="8"/>
    </row>
    <row r="172" spans="1:8">
      <c r="A172" s="8"/>
      <c r="B172" s="8"/>
      <c r="C172" s="8"/>
      <c r="D172" s="8"/>
      <c r="E172" s="36"/>
      <c r="F172" s="8"/>
      <c r="G172" s="8"/>
      <c r="H172" s="8"/>
    </row>
    <row r="173" spans="1:8">
      <c r="A173" s="8"/>
      <c r="B173" s="8"/>
      <c r="C173" s="8"/>
      <c r="D173" s="8"/>
      <c r="E173" s="36"/>
      <c r="F173" s="8"/>
      <c r="G173" s="8"/>
      <c r="H173" s="8"/>
    </row>
    <row r="174" spans="1:8">
      <c r="A174" s="8"/>
      <c r="B174" s="8"/>
      <c r="C174" s="8"/>
      <c r="D174" s="8"/>
      <c r="E174" s="36"/>
      <c r="F174" s="8"/>
      <c r="G174" s="8"/>
      <c r="H174" s="8"/>
    </row>
    <row r="175" spans="1:8">
      <c r="A175" s="8"/>
      <c r="B175" s="8"/>
      <c r="C175" s="8"/>
      <c r="D175" s="8"/>
      <c r="E175" s="36"/>
      <c r="F175" s="8"/>
      <c r="G175" s="8"/>
      <c r="H175" s="8"/>
    </row>
    <row r="176" spans="1:8">
      <c r="A176" s="8"/>
      <c r="B176" s="8"/>
      <c r="C176" s="8"/>
      <c r="D176" s="8"/>
      <c r="E176" s="36"/>
      <c r="F176" s="8"/>
      <c r="G176" s="8"/>
      <c r="H176" s="8"/>
    </row>
    <row r="177" spans="1:8">
      <c r="A177" s="8"/>
      <c r="B177" s="8"/>
      <c r="C177" s="8"/>
      <c r="D177" s="8"/>
      <c r="E177" s="36"/>
      <c r="F177" s="8"/>
      <c r="G177" s="8"/>
      <c r="H177" s="8"/>
    </row>
    <row r="178" spans="1:8">
      <c r="A178" s="8"/>
      <c r="B178" s="8"/>
      <c r="C178" s="8"/>
      <c r="D178" s="8"/>
      <c r="E178" s="36"/>
      <c r="F178" s="8"/>
      <c r="G178" s="8"/>
      <c r="H178" s="8"/>
    </row>
    <row r="179" spans="1:8">
      <c r="A179" s="8"/>
      <c r="B179" s="8"/>
      <c r="C179" s="8"/>
      <c r="D179" s="8"/>
      <c r="E179" s="36"/>
      <c r="F179" s="8"/>
      <c r="G179" s="8"/>
      <c r="H179" s="8"/>
    </row>
    <row r="180" spans="1:8">
      <c r="A180" s="8"/>
      <c r="B180" s="8"/>
      <c r="C180" s="8"/>
      <c r="D180" s="8"/>
      <c r="E180" s="36"/>
      <c r="F180" s="8"/>
      <c r="G180" s="8"/>
      <c r="H180" s="8"/>
    </row>
    <row r="181" spans="1:8">
      <c r="A181" s="8"/>
      <c r="B181" s="8"/>
      <c r="C181" s="8"/>
      <c r="D181" s="8"/>
      <c r="E181" s="36"/>
      <c r="F181" s="8"/>
      <c r="G181" s="8"/>
      <c r="H181" s="8"/>
    </row>
    <row r="182" spans="1:8">
      <c r="A182" s="8"/>
      <c r="B182" s="8"/>
      <c r="C182" s="8"/>
      <c r="D182" s="8"/>
      <c r="E182" s="36"/>
      <c r="F182" s="8"/>
      <c r="G182" s="8"/>
      <c r="H182" s="8"/>
    </row>
    <row r="183" spans="1:8">
      <c r="A183" s="8"/>
      <c r="B183" s="8"/>
      <c r="C183" s="8"/>
      <c r="D183" s="8"/>
      <c r="E183" s="36"/>
      <c r="F183" s="8"/>
      <c r="G183" s="8"/>
      <c r="H183" s="8"/>
    </row>
    <row r="184" spans="1:8">
      <c r="A184" s="8"/>
      <c r="B184" s="8"/>
      <c r="C184" s="8"/>
      <c r="D184" s="8"/>
      <c r="E184" s="36"/>
      <c r="F184" s="8"/>
      <c r="G184" s="8"/>
      <c r="H184" s="8"/>
    </row>
    <row r="185" spans="1:8">
      <c r="A185" s="8"/>
      <c r="B185" s="8"/>
      <c r="C185" s="8"/>
      <c r="D185" s="8"/>
      <c r="E185" s="36"/>
      <c r="F185" s="8"/>
      <c r="G185" s="8"/>
      <c r="H185" s="8"/>
    </row>
    <row r="186" spans="1:8">
      <c r="A186" s="8"/>
      <c r="B186" s="8"/>
      <c r="C186" s="8"/>
      <c r="D186" s="8"/>
      <c r="E186" s="36"/>
      <c r="F186" s="8"/>
      <c r="G186" s="8"/>
      <c r="H186" s="8"/>
    </row>
    <row r="187" spans="1:8">
      <c r="A187" s="8"/>
      <c r="B187" s="8"/>
      <c r="C187" s="8"/>
      <c r="D187" s="8"/>
      <c r="E187" s="36"/>
      <c r="F187" s="8"/>
      <c r="G187" s="8"/>
      <c r="H187" s="8"/>
    </row>
    <row r="188" spans="1:8">
      <c r="A188" s="8"/>
      <c r="B188" s="8"/>
      <c r="C188" s="8"/>
      <c r="D188" s="8"/>
      <c r="E188" s="36"/>
      <c r="F188" s="8"/>
      <c r="G188" s="8"/>
      <c r="H188" s="8"/>
    </row>
    <row r="189" spans="1:8">
      <c r="A189" s="8"/>
      <c r="B189" s="8"/>
      <c r="C189" s="8"/>
      <c r="D189" s="8"/>
      <c r="E189" s="36"/>
      <c r="F189" s="8"/>
      <c r="G189" s="8"/>
      <c r="H189" s="8"/>
    </row>
    <row r="190" spans="1:8">
      <c r="A190" s="8"/>
      <c r="B190" s="8"/>
      <c r="C190" s="8"/>
      <c r="D190" s="8"/>
      <c r="E190" s="36"/>
      <c r="F190" s="8"/>
      <c r="G190" s="8"/>
      <c r="H190" s="8"/>
    </row>
    <row r="191" spans="1:8">
      <c r="A191" s="8"/>
      <c r="B191" s="8"/>
      <c r="C191" s="8"/>
      <c r="D191" s="8"/>
      <c r="E191" s="36"/>
      <c r="F191" s="8"/>
      <c r="G191" s="8"/>
      <c r="H191" s="8"/>
    </row>
    <row r="192" spans="1:8">
      <c r="A192" s="8"/>
      <c r="B192" s="8"/>
      <c r="C192" s="8"/>
      <c r="D192" s="8"/>
      <c r="E192" s="36"/>
      <c r="F192" s="8"/>
      <c r="G192" s="8"/>
      <c r="H192" s="8"/>
    </row>
    <row r="193" spans="1:8">
      <c r="A193" s="8"/>
      <c r="B193" s="8"/>
      <c r="C193" s="8"/>
      <c r="D193" s="8"/>
      <c r="E193" s="36"/>
      <c r="F193" s="8"/>
      <c r="G193" s="8"/>
      <c r="H193" s="8"/>
    </row>
    <row r="194" spans="1:8">
      <c r="A194" s="8"/>
      <c r="B194" s="8"/>
      <c r="C194" s="8"/>
      <c r="D194" s="8"/>
      <c r="E194" s="36"/>
      <c r="F194" s="8"/>
      <c r="G194" s="8"/>
      <c r="H194" s="8"/>
    </row>
    <row r="195" spans="1:8">
      <c r="A195" s="8"/>
      <c r="B195" s="8"/>
      <c r="C195" s="8"/>
      <c r="D195" s="8"/>
      <c r="E195" s="36"/>
      <c r="F195" s="8"/>
      <c r="G195" s="8"/>
      <c r="H195" s="8"/>
    </row>
    <row r="196" spans="1:8">
      <c r="A196" s="8"/>
      <c r="B196" s="8"/>
      <c r="C196" s="8"/>
      <c r="D196" s="8"/>
      <c r="E196" s="36"/>
      <c r="F196" s="8"/>
      <c r="G196" s="8"/>
      <c r="H196" s="8"/>
    </row>
    <row r="197" spans="1:8">
      <c r="A197" s="8"/>
      <c r="B197" s="8"/>
      <c r="C197" s="8"/>
      <c r="D197" s="8"/>
      <c r="E197" s="36"/>
      <c r="F197" s="8"/>
      <c r="G197" s="8"/>
      <c r="H197" s="8"/>
    </row>
    <row r="198" spans="1:8">
      <c r="A198" s="8"/>
      <c r="B198" s="8"/>
      <c r="C198" s="8"/>
      <c r="D198" s="8"/>
      <c r="E198" s="36"/>
      <c r="F198" s="8"/>
      <c r="G198" s="8"/>
      <c r="H198" s="8"/>
    </row>
    <row r="199" spans="1:8">
      <c r="A199" s="8"/>
      <c r="B199" s="8"/>
      <c r="C199" s="8"/>
      <c r="D199" s="8"/>
      <c r="E199" s="36"/>
      <c r="F199" s="8"/>
      <c r="G199" s="8"/>
      <c r="H199" s="8"/>
    </row>
    <row r="200" spans="1:8">
      <c r="A200" s="8"/>
      <c r="B200" s="8"/>
      <c r="C200" s="8"/>
      <c r="D200" s="8"/>
      <c r="E200" s="36"/>
      <c r="F200" s="8"/>
      <c r="G200" s="8"/>
      <c r="H200" s="8"/>
    </row>
    <row r="201" spans="1:8">
      <c r="A201" s="8"/>
      <c r="B201" s="8"/>
      <c r="C201" s="8"/>
      <c r="D201" s="8"/>
      <c r="E201" s="36"/>
      <c r="F201" s="8"/>
      <c r="G201" s="8"/>
      <c r="H201" s="8"/>
    </row>
    <row r="202" spans="1:8">
      <c r="A202" s="8"/>
      <c r="B202" s="8"/>
      <c r="C202" s="8"/>
      <c r="D202" s="8"/>
      <c r="E202" s="36"/>
      <c r="F202" s="8"/>
      <c r="G202" s="8"/>
      <c r="H202" s="8"/>
    </row>
    <row r="203" spans="1:8">
      <c r="A203" s="8"/>
      <c r="B203" s="8"/>
      <c r="C203" s="8"/>
      <c r="D203" s="8"/>
      <c r="E203" s="36"/>
      <c r="F203" s="8"/>
      <c r="G203" s="8"/>
      <c r="H203" s="8"/>
    </row>
    <row r="204" spans="1:8">
      <c r="A204" s="8"/>
      <c r="B204" s="8"/>
      <c r="C204" s="8"/>
      <c r="D204" s="8"/>
      <c r="E204" s="36"/>
      <c r="F204" s="8"/>
      <c r="G204" s="8"/>
      <c r="H204" s="8"/>
    </row>
    <row r="205" spans="1:8">
      <c r="A205" s="8"/>
      <c r="B205" s="8"/>
      <c r="C205" s="8"/>
      <c r="D205" s="8"/>
      <c r="E205" s="36"/>
      <c r="F205" s="8"/>
      <c r="G205" s="8"/>
      <c r="H205" s="8"/>
    </row>
    <row r="206" spans="1:8">
      <c r="A206" s="8"/>
      <c r="B206" s="8"/>
      <c r="C206" s="8"/>
      <c r="D206" s="8"/>
      <c r="E206" s="36"/>
      <c r="F206" s="8"/>
      <c r="G206" s="8"/>
      <c r="H206" s="8"/>
    </row>
    <row r="207" spans="1:8">
      <c r="A207" s="8"/>
      <c r="B207" s="8"/>
      <c r="C207" s="8"/>
      <c r="D207" s="8"/>
      <c r="E207" s="36"/>
      <c r="F207" s="8"/>
      <c r="G207" s="8"/>
      <c r="H207" s="8"/>
    </row>
    <row r="208" spans="1:8">
      <c r="A208" s="8"/>
      <c r="B208" s="8"/>
      <c r="C208" s="8"/>
      <c r="D208" s="8"/>
      <c r="E208" s="36"/>
      <c r="F208" s="8"/>
      <c r="G208" s="8"/>
      <c r="H208" s="8"/>
    </row>
    <row r="209" spans="1:8">
      <c r="A209" s="8"/>
      <c r="B209" s="8"/>
      <c r="C209" s="8"/>
      <c r="D209" s="8"/>
      <c r="E209" s="36"/>
      <c r="F209" s="8"/>
      <c r="G209" s="8"/>
      <c r="H209" s="8"/>
    </row>
    <row r="210" spans="1:8">
      <c r="A210" s="8"/>
      <c r="B210" s="8"/>
      <c r="C210" s="8"/>
      <c r="D210" s="8"/>
      <c r="E210" s="36"/>
      <c r="F210" s="8"/>
      <c r="G210" s="8"/>
      <c r="H210" s="8"/>
    </row>
    <row r="211" spans="1:8">
      <c r="A211" s="8"/>
      <c r="B211" s="8"/>
      <c r="C211" s="8"/>
      <c r="D211" s="8"/>
      <c r="E211" s="36"/>
      <c r="F211" s="8"/>
      <c r="G211" s="8"/>
      <c r="H211" s="8"/>
    </row>
    <row r="212" spans="1:8">
      <c r="A212" s="8"/>
      <c r="B212" s="8"/>
      <c r="C212" s="8"/>
      <c r="D212" s="8"/>
      <c r="E212" s="36"/>
      <c r="F212" s="8"/>
      <c r="G212" s="8"/>
      <c r="H212" s="8"/>
    </row>
    <row r="213" spans="1:8">
      <c r="A213" s="8"/>
      <c r="B213" s="8"/>
      <c r="C213" s="8"/>
      <c r="D213" s="8"/>
      <c r="E213" s="36"/>
      <c r="F213" s="8"/>
      <c r="G213" s="8"/>
      <c r="H213" s="8"/>
    </row>
    <row r="214" spans="1:8">
      <c r="A214" s="8"/>
      <c r="B214" s="8"/>
      <c r="C214" s="8"/>
      <c r="D214" s="8"/>
      <c r="E214" s="36"/>
      <c r="F214" s="8"/>
      <c r="G214" s="8"/>
      <c r="H214" s="8"/>
    </row>
    <row r="215" spans="1:8">
      <c r="A215" s="8"/>
      <c r="B215" s="8"/>
      <c r="C215" s="8"/>
      <c r="D215" s="8"/>
      <c r="E215" s="36"/>
      <c r="F215" s="8"/>
      <c r="G215" s="8"/>
      <c r="H215" s="8"/>
    </row>
    <row r="216" spans="1:8">
      <c r="A216" s="8"/>
      <c r="B216" s="8"/>
      <c r="C216" s="8"/>
      <c r="D216" s="8"/>
      <c r="E216" s="36"/>
      <c r="F216" s="8"/>
      <c r="G216" s="8"/>
      <c r="H216" s="8"/>
    </row>
    <row r="217" spans="1:8">
      <c r="A217" s="8"/>
      <c r="B217" s="8"/>
      <c r="C217" s="8"/>
      <c r="D217" s="8"/>
      <c r="E217" s="36"/>
      <c r="F217" s="8"/>
      <c r="G217" s="8"/>
      <c r="H217" s="8"/>
    </row>
    <row r="218" spans="1:8">
      <c r="A218" s="8"/>
      <c r="B218" s="8"/>
      <c r="C218" s="8"/>
      <c r="D218" s="8"/>
      <c r="E218" s="36"/>
      <c r="F218" s="8"/>
      <c r="G218" s="8"/>
      <c r="H218" s="8"/>
    </row>
    <row r="219" spans="1:8">
      <c r="A219" s="8"/>
      <c r="B219" s="8"/>
      <c r="C219" s="8"/>
      <c r="D219" s="8"/>
      <c r="E219" s="36"/>
      <c r="F219" s="8"/>
      <c r="G219" s="8"/>
      <c r="H219" s="8"/>
    </row>
    <row r="220" spans="1:8">
      <c r="A220" s="8"/>
      <c r="B220" s="8"/>
      <c r="C220" s="8"/>
      <c r="D220" s="8"/>
      <c r="E220" s="36"/>
      <c r="F220" s="8"/>
      <c r="G220" s="8"/>
      <c r="H220" s="8"/>
    </row>
    <row r="221" spans="1:8">
      <c r="A221" s="8"/>
      <c r="B221" s="8"/>
      <c r="C221" s="8"/>
      <c r="D221" s="8"/>
      <c r="E221" s="36"/>
      <c r="F221" s="8"/>
      <c r="G221" s="8"/>
      <c r="H221" s="8"/>
    </row>
    <row r="222" spans="1:8">
      <c r="A222" s="8"/>
      <c r="B222" s="8"/>
      <c r="C222" s="8"/>
      <c r="D222" s="8"/>
      <c r="E222" s="36"/>
      <c r="F222" s="8"/>
      <c r="G222" s="8"/>
      <c r="H222" s="8"/>
    </row>
    <row r="223" spans="1:8">
      <c r="A223" s="8"/>
      <c r="B223" s="8"/>
      <c r="C223" s="8"/>
      <c r="D223" s="8"/>
      <c r="E223" s="36"/>
      <c r="F223" s="8"/>
      <c r="G223" s="8"/>
      <c r="H223" s="8"/>
    </row>
    <row r="224" spans="1:8">
      <c r="A224" s="8"/>
      <c r="B224" s="8"/>
      <c r="C224" s="8"/>
      <c r="D224" s="8"/>
      <c r="E224" s="36"/>
      <c r="F224" s="8"/>
      <c r="G224" s="8"/>
      <c r="H224" s="8"/>
    </row>
    <row r="225" spans="1:8">
      <c r="A225" s="8"/>
      <c r="B225" s="8"/>
      <c r="C225" s="8"/>
      <c r="D225" s="8"/>
      <c r="E225" s="36"/>
      <c r="F225" s="8"/>
      <c r="G225" s="8"/>
      <c r="H225" s="8"/>
    </row>
    <row r="226" spans="1:8">
      <c r="A226" s="8"/>
      <c r="B226" s="8"/>
      <c r="C226" s="8"/>
      <c r="D226" s="8"/>
      <c r="E226" s="36"/>
      <c r="F226" s="8"/>
      <c r="G226" s="8"/>
      <c r="H226" s="8"/>
    </row>
    <row r="227" spans="1:8">
      <c r="A227" s="8"/>
      <c r="B227" s="8"/>
      <c r="C227" s="8"/>
      <c r="D227" s="8"/>
      <c r="E227" s="36"/>
      <c r="F227" s="8"/>
      <c r="G227" s="8"/>
      <c r="H227" s="8"/>
    </row>
    <row r="228" spans="1:8">
      <c r="A228" s="8"/>
      <c r="B228" s="8"/>
      <c r="C228" s="8"/>
      <c r="D228" s="8"/>
      <c r="E228" s="36"/>
      <c r="F228" s="8"/>
      <c r="G228" s="8"/>
      <c r="H228" s="8"/>
    </row>
    <row r="229" spans="1:8">
      <c r="A229" s="8"/>
      <c r="B229" s="8"/>
      <c r="C229" s="8"/>
      <c r="D229" s="8"/>
      <c r="E229" s="36"/>
      <c r="F229" s="8"/>
      <c r="G229" s="8"/>
      <c r="H229" s="8"/>
    </row>
    <row r="230" spans="1:8">
      <c r="A230" s="8"/>
      <c r="B230" s="8"/>
      <c r="C230" s="8"/>
      <c r="D230" s="8"/>
      <c r="E230" s="36"/>
      <c r="F230" s="8"/>
      <c r="G230" s="8"/>
      <c r="H230" s="8"/>
    </row>
    <row r="231" spans="1:8">
      <c r="A231" s="8"/>
      <c r="B231" s="8"/>
      <c r="C231" s="8"/>
      <c r="D231" s="8"/>
      <c r="E231" s="36"/>
      <c r="F231" s="8"/>
      <c r="G231" s="8"/>
      <c r="H231" s="8"/>
    </row>
    <row r="232" spans="1:8">
      <c r="A232" s="8"/>
      <c r="B232" s="8"/>
      <c r="C232" s="8"/>
      <c r="D232" s="8"/>
      <c r="E232" s="36"/>
      <c r="F232" s="8"/>
      <c r="G232" s="8"/>
      <c r="H232" s="8"/>
    </row>
    <row r="233" spans="1:8">
      <c r="A233" s="8"/>
      <c r="B233" s="8"/>
      <c r="C233" s="8"/>
      <c r="D233" s="8"/>
      <c r="E233" s="36"/>
      <c r="F233" s="8"/>
      <c r="G233" s="8"/>
      <c r="H233" s="8"/>
    </row>
    <row r="234" spans="1:8">
      <c r="A234" s="8"/>
      <c r="B234" s="8"/>
      <c r="C234" s="8"/>
      <c r="D234" s="8"/>
      <c r="E234" s="36"/>
      <c r="F234" s="8"/>
      <c r="G234" s="8"/>
      <c r="H234" s="8"/>
    </row>
    <row r="235" spans="1:8">
      <c r="A235" s="8"/>
      <c r="B235" s="8"/>
      <c r="C235" s="8"/>
      <c r="D235" s="8"/>
      <c r="E235" s="36"/>
      <c r="F235" s="8"/>
      <c r="G235" s="8"/>
      <c r="H235" s="8"/>
    </row>
    <row r="236" spans="1:8">
      <c r="A236" s="8"/>
      <c r="B236" s="8"/>
      <c r="C236" s="8"/>
      <c r="D236" s="8"/>
      <c r="E236" s="36"/>
      <c r="F236" s="8"/>
      <c r="G236" s="8"/>
      <c r="H236" s="8"/>
    </row>
    <row r="237" spans="1:8">
      <c r="A237" s="8"/>
      <c r="B237" s="8"/>
      <c r="C237" s="8"/>
      <c r="D237" s="8"/>
      <c r="E237" s="36"/>
      <c r="F237" s="8"/>
      <c r="G237" s="8"/>
      <c r="H237" s="8"/>
    </row>
    <row r="238" spans="1:8">
      <c r="A238" s="8"/>
      <c r="B238" s="8"/>
      <c r="C238" s="8"/>
      <c r="D238" s="8"/>
      <c r="E238" s="36"/>
      <c r="F238" s="8"/>
      <c r="G238" s="8"/>
      <c r="H238" s="8"/>
    </row>
    <row r="239" spans="1:8">
      <c r="A239" s="8"/>
      <c r="B239" s="8"/>
      <c r="C239" s="8"/>
      <c r="D239" s="8"/>
      <c r="E239" s="36"/>
      <c r="F239" s="8"/>
      <c r="G239" s="8"/>
      <c r="H239" s="8"/>
    </row>
    <row r="240" spans="1:8">
      <c r="A240" s="8"/>
      <c r="B240" s="8"/>
      <c r="C240" s="8"/>
      <c r="D240" s="8"/>
      <c r="E240" s="36"/>
      <c r="F240" s="8"/>
      <c r="G240" s="8"/>
      <c r="H240" s="8"/>
    </row>
    <row r="241" spans="1:8">
      <c r="A241" s="8"/>
      <c r="B241" s="8"/>
      <c r="C241" s="8"/>
      <c r="D241" s="8"/>
      <c r="E241" s="36"/>
      <c r="F241" s="8"/>
      <c r="G241" s="8"/>
      <c r="H241" s="8"/>
    </row>
    <row r="242" spans="1:8">
      <c r="A242" s="8"/>
      <c r="B242" s="8"/>
      <c r="C242" s="8"/>
      <c r="D242" s="8"/>
      <c r="E242" s="36"/>
      <c r="F242" s="8"/>
      <c r="G242" s="8"/>
      <c r="H242" s="8"/>
    </row>
    <row r="243" spans="1:8">
      <c r="A243" s="8"/>
      <c r="B243" s="8"/>
      <c r="C243" s="8"/>
      <c r="D243" s="8"/>
      <c r="E243" s="36"/>
      <c r="F243" s="8"/>
      <c r="G243" s="8"/>
      <c r="H243" s="8"/>
    </row>
    <row r="244" spans="1:8">
      <c r="A244" s="8"/>
      <c r="B244" s="8"/>
      <c r="C244" s="8"/>
      <c r="D244" s="8"/>
      <c r="E244" s="36"/>
      <c r="F244" s="8"/>
      <c r="G244" s="8"/>
      <c r="H244" s="8"/>
    </row>
    <row r="245" spans="1:8">
      <c r="A245" s="8"/>
      <c r="B245" s="8"/>
      <c r="C245" s="8"/>
      <c r="D245" s="8"/>
      <c r="E245" s="36"/>
      <c r="F245" s="8"/>
      <c r="G245" s="8"/>
      <c r="H245" s="8"/>
    </row>
    <row r="246" spans="1:8">
      <c r="A246" s="8"/>
      <c r="B246" s="8"/>
      <c r="C246" s="8"/>
      <c r="D246" s="8"/>
      <c r="E246" s="36"/>
      <c r="F246" s="8"/>
      <c r="G246" s="8"/>
      <c r="H246" s="8"/>
    </row>
    <row r="247" spans="1:8">
      <c r="A247" s="8"/>
      <c r="B247" s="8"/>
      <c r="C247" s="8"/>
      <c r="D247" s="8"/>
      <c r="E247" s="36"/>
      <c r="F247" s="8"/>
      <c r="G247" s="8"/>
      <c r="H247" s="8"/>
    </row>
  </sheetData>
  <mergeCells count="18">
    <mergeCell ref="C8:H8"/>
    <mergeCell ref="C9:H9"/>
    <mergeCell ref="B44:C44"/>
    <mergeCell ref="A1:H1"/>
    <mergeCell ref="A3:H3"/>
    <mergeCell ref="A4:H4"/>
    <mergeCell ref="A40:G40"/>
    <mergeCell ref="A13:E13"/>
    <mergeCell ref="A15:A16"/>
    <mergeCell ref="B15:B16"/>
    <mergeCell ref="C15:C16"/>
    <mergeCell ref="E15:E16"/>
    <mergeCell ref="F15:F16"/>
    <mergeCell ref="D15:D16"/>
    <mergeCell ref="C6:H6"/>
    <mergeCell ref="C7:H7"/>
    <mergeCell ref="G15:G16"/>
    <mergeCell ref="H15:H16"/>
  </mergeCells>
  <printOptions horizontalCentered="1"/>
  <pageMargins left="1.1811023622047245" right="0.59055118110236227" top="0.78740157480314965" bottom="0.78740157480314965" header="0.31496062992125984" footer="0.39370078740157483"/>
  <pageSetup paperSize="9" scale="64" fitToHeight="0" orientation="portrait" blackAndWhite="1" r:id="rId1"/>
  <headerFooter>
    <oddFooter>&amp;R&amp;"Times New Roman,Regular"&amp;10&amp;P. lpp. no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262"/>
  <sheetViews>
    <sheetView showZeros="0" topLeftCell="A47" zoomScale="80" zoomScaleNormal="80" workbookViewId="0">
      <selection activeCell="D63" sqref="D63:D64"/>
    </sheetView>
  </sheetViews>
  <sheetFormatPr defaultColWidth="9.140625" defaultRowHeight="15" outlineLevelRow="1"/>
  <cols>
    <col min="1" max="1" width="8.7109375" style="3" customWidth="1"/>
    <col min="2" max="2" width="15.7109375" style="3" customWidth="1"/>
    <col min="3" max="3" width="47.7109375" style="3" customWidth="1"/>
    <col min="4" max="4" width="25" style="3" customWidth="1"/>
    <col min="5" max="5" width="9.7109375" style="3" customWidth="1"/>
    <col min="6" max="6" width="9.7109375" style="75" customWidth="1"/>
    <col min="7" max="7" width="19.85546875" style="75" customWidth="1"/>
    <col min="8" max="8" width="19" style="3" customWidth="1"/>
    <col min="9" max="23" width="0" style="3" hidden="1" customWidth="1"/>
    <col min="24" max="24" width="9.42578125" style="3" customWidth="1"/>
    <col min="25" max="25" width="28.7109375" style="3" customWidth="1"/>
    <col min="26" max="26" width="8.7109375" style="3" customWidth="1"/>
    <col min="27" max="27" width="7" style="3" customWidth="1"/>
    <col min="28" max="16384" width="9.140625" style="3"/>
  </cols>
  <sheetData>
    <row r="1" spans="1:8" ht="20.25">
      <c r="A1" s="561" t="str">
        <f>"Lokālā tāme Nr. "&amp;KOPS3!B28</f>
        <v>Lokālā tāme Nr. 1-3</v>
      </c>
      <c r="B1" s="561"/>
      <c r="C1" s="561"/>
      <c r="D1" s="561"/>
      <c r="E1" s="561"/>
      <c r="F1" s="561"/>
      <c r="G1" s="561"/>
      <c r="H1" s="561"/>
    </row>
    <row r="3" spans="1:8" ht="20.25">
      <c r="A3" s="589" t="str">
        <f>KOPS3!C28</f>
        <v>Sienas, ēku karkasu konstrukcijas, pārsegumi</v>
      </c>
      <c r="B3" s="589"/>
      <c r="C3" s="589"/>
      <c r="D3" s="599"/>
      <c r="E3" s="589"/>
      <c r="F3" s="589"/>
      <c r="G3" s="589"/>
      <c r="H3" s="589"/>
    </row>
    <row r="4" spans="1:8">
      <c r="A4" s="579" t="s">
        <v>0</v>
      </c>
      <c r="B4" s="579"/>
      <c r="C4" s="579"/>
      <c r="D4" s="579"/>
      <c r="E4" s="579"/>
      <c r="F4" s="579"/>
      <c r="G4" s="579"/>
      <c r="H4" s="579"/>
    </row>
    <row r="5" spans="1:8">
      <c r="A5" s="8"/>
      <c r="B5" s="8"/>
      <c r="C5" s="8"/>
      <c r="D5" s="8"/>
      <c r="E5" s="8"/>
      <c r="F5" s="36"/>
      <c r="G5" s="36"/>
      <c r="H5" s="8"/>
    </row>
    <row r="6" spans="1:8">
      <c r="A6" s="8" t="s">
        <v>1</v>
      </c>
      <c r="B6" s="8"/>
      <c r="C6" s="562" t="str">
        <f>KOPS3!C12</f>
        <v>Jauna skolas ēka Ādažos III.kārta</v>
      </c>
      <c r="D6" s="600"/>
      <c r="E6" s="562"/>
      <c r="F6" s="562"/>
      <c r="G6" s="562"/>
      <c r="H6" s="562"/>
    </row>
    <row r="7" spans="1:8">
      <c r="A7" s="8" t="s">
        <v>2</v>
      </c>
      <c r="B7" s="8"/>
      <c r="C7" s="562" t="str">
        <f>KOPS3!C13</f>
        <v xml:space="preserve">Jauna skolas ēka Ādažos </v>
      </c>
      <c r="D7" s="600"/>
      <c r="E7" s="562"/>
      <c r="F7" s="562"/>
      <c r="G7" s="562"/>
      <c r="H7" s="562"/>
    </row>
    <row r="8" spans="1:8">
      <c r="A8" s="8" t="s">
        <v>3</v>
      </c>
      <c r="B8" s="8"/>
      <c r="C8" s="562" t="str">
        <f>KOPS3!C14</f>
        <v>Attekas iela 16, Ādaži, Ādažu novads</v>
      </c>
      <c r="D8" s="600"/>
      <c r="E8" s="562"/>
      <c r="F8" s="562"/>
      <c r="G8" s="562"/>
      <c r="H8" s="562"/>
    </row>
    <row r="9" spans="1:8">
      <c r="A9" s="8" t="s">
        <v>4</v>
      </c>
      <c r="B9" s="8"/>
      <c r="C9" s="562" t="str">
        <f>KOPS3!C15</f>
        <v>16-26</v>
      </c>
      <c r="D9" s="600"/>
      <c r="E9" s="562"/>
      <c r="F9" s="562"/>
      <c r="G9" s="562"/>
      <c r="H9" s="562"/>
    </row>
    <row r="10" spans="1:8">
      <c r="A10" s="8"/>
      <c r="B10" s="8"/>
      <c r="C10" s="8"/>
      <c r="D10" s="8"/>
      <c r="E10" s="8"/>
      <c r="F10" s="36"/>
      <c r="G10" s="36"/>
    </row>
    <row r="11" spans="1:8">
      <c r="A11" s="8" t="s">
        <v>126</v>
      </c>
      <c r="B11" s="8"/>
      <c r="C11" s="8"/>
      <c r="D11" s="8"/>
      <c r="E11" s="8"/>
      <c r="F11" s="36"/>
      <c r="G11" s="36"/>
    </row>
    <row r="12" spans="1:8">
      <c r="A12" s="8" t="s">
        <v>772</v>
      </c>
      <c r="B12" s="8"/>
      <c r="C12" s="8"/>
      <c r="D12" s="8"/>
      <c r="E12" s="36"/>
      <c r="F12" s="36"/>
      <c r="G12" s="36"/>
      <c r="H12" s="8"/>
    </row>
    <row r="13" spans="1:8">
      <c r="A13" s="581" t="str">
        <f>KOPS3!F21</f>
        <v>Tāme sastādīta 2017.gada 29. septembrī</v>
      </c>
      <c r="B13" s="581"/>
      <c r="C13" s="581"/>
      <c r="D13" s="581"/>
      <c r="E13" s="581"/>
      <c r="F13" s="36"/>
      <c r="G13" s="36"/>
    </row>
    <row r="15" spans="1:8" ht="15" customHeight="1">
      <c r="A15" s="582" t="s">
        <v>5</v>
      </c>
      <c r="B15" s="582" t="s">
        <v>6</v>
      </c>
      <c r="C15" s="594" t="s">
        <v>711</v>
      </c>
      <c r="D15" s="595" t="s">
        <v>780</v>
      </c>
      <c r="E15" s="594" t="s">
        <v>7</v>
      </c>
      <c r="F15" s="594" t="s">
        <v>8</v>
      </c>
      <c r="G15" s="598" t="s">
        <v>773</v>
      </c>
      <c r="H15" s="598" t="s">
        <v>774</v>
      </c>
    </row>
    <row r="16" spans="1:8">
      <c r="A16" s="582"/>
      <c r="B16" s="582"/>
      <c r="C16" s="594"/>
      <c r="D16" s="596"/>
      <c r="E16" s="594"/>
      <c r="F16" s="594"/>
      <c r="G16" s="575"/>
      <c r="H16" s="575"/>
    </row>
    <row r="17" spans="1:11" ht="15.75" thickBot="1">
      <c r="A17" s="37">
        <v>1</v>
      </c>
      <c r="B17" s="37">
        <v>2</v>
      </c>
      <c r="C17" s="38" t="s">
        <v>63</v>
      </c>
      <c r="D17" s="38"/>
      <c r="E17" s="37" t="s">
        <v>64</v>
      </c>
      <c r="F17" s="39">
        <v>5</v>
      </c>
      <c r="G17" s="39">
        <v>6</v>
      </c>
      <c r="H17" s="39">
        <v>7</v>
      </c>
    </row>
    <row r="18" spans="1:11" ht="15.75" thickTop="1">
      <c r="A18" s="112"/>
      <c r="B18" s="337"/>
      <c r="C18" s="379" t="s">
        <v>682</v>
      </c>
      <c r="D18" s="532"/>
      <c r="E18" s="414"/>
      <c r="F18" s="414"/>
      <c r="G18" s="187"/>
      <c r="H18" s="18">
        <f>ROUND(F18*G18,2)</f>
        <v>0</v>
      </c>
      <c r="J18" s="416"/>
      <c r="K18" s="416"/>
    </row>
    <row r="19" spans="1:11">
      <c r="A19" s="112"/>
      <c r="B19" s="417"/>
      <c r="C19" s="180" t="s">
        <v>418</v>
      </c>
      <c r="D19" s="364"/>
      <c r="E19" s="414"/>
      <c r="F19" s="414"/>
      <c r="G19" s="187"/>
      <c r="H19" s="18">
        <f>ROUND(F19*G19,2)</f>
        <v>0</v>
      </c>
      <c r="J19" s="416"/>
      <c r="K19" s="416"/>
    </row>
    <row r="20" spans="1:11">
      <c r="A20" s="112"/>
      <c r="B20" s="417" t="s">
        <v>411</v>
      </c>
      <c r="C20" s="418" t="s">
        <v>438</v>
      </c>
      <c r="D20" s="534"/>
      <c r="E20" s="414"/>
      <c r="F20" s="414"/>
      <c r="G20" s="187"/>
      <c r="H20" s="18">
        <f>ROUND(F20*G20,2)</f>
        <v>0</v>
      </c>
      <c r="J20" s="416"/>
      <c r="K20" s="416"/>
    </row>
    <row r="21" spans="1:11" ht="21">
      <c r="A21" s="112"/>
      <c r="B21" s="419" t="s">
        <v>436</v>
      </c>
      <c r="C21" s="180" t="s">
        <v>417</v>
      </c>
      <c r="D21" s="364"/>
      <c r="E21" s="414"/>
      <c r="F21" s="414"/>
      <c r="G21" s="187"/>
      <c r="H21" s="18"/>
      <c r="J21" s="416"/>
      <c r="K21" s="416"/>
    </row>
    <row r="22" spans="1:11">
      <c r="A22" s="112">
        <v>1</v>
      </c>
      <c r="B22" s="46" t="s">
        <v>713</v>
      </c>
      <c r="C22" s="188" t="s">
        <v>419</v>
      </c>
      <c r="D22" s="195"/>
      <c r="E22" s="635" t="s">
        <v>72</v>
      </c>
      <c r="F22" s="420">
        <v>19</v>
      </c>
      <c r="G22" s="421"/>
      <c r="H22" s="18"/>
      <c r="J22" s="416"/>
      <c r="K22" s="416"/>
    </row>
    <row r="23" spans="1:11">
      <c r="A23" s="112"/>
      <c r="B23" s="46" t="s">
        <v>713</v>
      </c>
      <c r="C23" s="422" t="s">
        <v>420</v>
      </c>
      <c r="D23" s="508"/>
      <c r="E23" s="423" t="s">
        <v>72</v>
      </c>
      <c r="F23" s="344">
        <v>1</v>
      </c>
      <c r="G23" s="415"/>
      <c r="H23" s="18"/>
      <c r="I23" s="8"/>
      <c r="J23" s="8">
        <v>6.9</v>
      </c>
      <c r="K23" s="424">
        <v>24.97</v>
      </c>
    </row>
    <row r="24" spans="1:11">
      <c r="A24" s="112"/>
      <c r="B24" s="46" t="s">
        <v>713</v>
      </c>
      <c r="C24" s="422" t="s">
        <v>421</v>
      </c>
      <c r="D24" s="508"/>
      <c r="E24" s="423" t="s">
        <v>72</v>
      </c>
      <c r="F24" s="344">
        <v>2</v>
      </c>
      <c r="G24" s="415"/>
      <c r="H24" s="18"/>
      <c r="I24" s="8"/>
      <c r="J24" s="8">
        <v>6.7</v>
      </c>
      <c r="K24" s="8"/>
    </row>
    <row r="25" spans="1:11">
      <c r="A25" s="112"/>
      <c r="B25" s="46" t="s">
        <v>713</v>
      </c>
      <c r="C25" s="422" t="s">
        <v>422</v>
      </c>
      <c r="D25" s="508"/>
      <c r="E25" s="423" t="s">
        <v>72</v>
      </c>
      <c r="F25" s="344">
        <v>1</v>
      </c>
      <c r="G25" s="415"/>
      <c r="H25" s="18"/>
      <c r="I25" s="8"/>
      <c r="J25" s="8">
        <v>6.7</v>
      </c>
      <c r="K25" s="8"/>
    </row>
    <row r="26" spans="1:11">
      <c r="A26" s="112"/>
      <c r="B26" s="46" t="s">
        <v>713</v>
      </c>
      <c r="C26" s="422" t="s">
        <v>423</v>
      </c>
      <c r="D26" s="508"/>
      <c r="E26" s="423" t="s">
        <v>72</v>
      </c>
      <c r="F26" s="344">
        <v>1</v>
      </c>
      <c r="G26" s="415"/>
      <c r="H26" s="18"/>
      <c r="I26" s="8"/>
      <c r="J26" s="8">
        <v>7.26</v>
      </c>
      <c r="K26" s="8"/>
    </row>
    <row r="27" spans="1:11">
      <c r="A27" s="112"/>
      <c r="B27" s="46" t="s">
        <v>713</v>
      </c>
      <c r="C27" s="422" t="s">
        <v>424</v>
      </c>
      <c r="D27" s="508"/>
      <c r="E27" s="423" t="s">
        <v>72</v>
      </c>
      <c r="F27" s="344">
        <v>1</v>
      </c>
      <c r="G27" s="415"/>
      <c r="H27" s="18"/>
      <c r="I27" s="8"/>
      <c r="J27" s="8">
        <v>6.7</v>
      </c>
      <c r="K27" s="8"/>
    </row>
    <row r="28" spans="1:11">
      <c r="A28" s="112"/>
      <c r="B28" s="46" t="s">
        <v>713</v>
      </c>
      <c r="C28" s="422" t="s">
        <v>425</v>
      </c>
      <c r="D28" s="508"/>
      <c r="E28" s="423" t="s">
        <v>72</v>
      </c>
      <c r="F28" s="344">
        <v>1</v>
      </c>
      <c r="G28" s="415"/>
      <c r="H28" s="18"/>
      <c r="I28" s="8"/>
      <c r="J28" s="8">
        <v>7.26</v>
      </c>
      <c r="K28" s="8"/>
    </row>
    <row r="29" spans="1:11">
      <c r="A29" s="112"/>
      <c r="B29" s="46" t="s">
        <v>713</v>
      </c>
      <c r="C29" s="422" t="s">
        <v>426</v>
      </c>
      <c r="D29" s="508"/>
      <c r="E29" s="423" t="s">
        <v>72</v>
      </c>
      <c r="F29" s="344">
        <v>1</v>
      </c>
      <c r="G29" s="415"/>
      <c r="H29" s="18"/>
      <c r="I29" s="8"/>
      <c r="J29" s="8">
        <v>6.7</v>
      </c>
      <c r="K29" s="8"/>
    </row>
    <row r="30" spans="1:11">
      <c r="A30" s="112"/>
      <c r="B30" s="46" t="s">
        <v>713</v>
      </c>
      <c r="C30" s="422" t="s">
        <v>427</v>
      </c>
      <c r="D30" s="508"/>
      <c r="E30" s="423" t="s">
        <v>72</v>
      </c>
      <c r="F30" s="344">
        <v>1</v>
      </c>
      <c r="G30" s="415"/>
      <c r="H30" s="18"/>
      <c r="I30" s="8"/>
      <c r="J30" s="8">
        <v>11.55</v>
      </c>
      <c r="K30" s="8"/>
    </row>
    <row r="31" spans="1:11">
      <c r="A31" s="112"/>
      <c r="B31" s="46" t="s">
        <v>713</v>
      </c>
      <c r="C31" s="422" t="s">
        <v>428</v>
      </c>
      <c r="D31" s="508"/>
      <c r="E31" s="423" t="s">
        <v>72</v>
      </c>
      <c r="F31" s="344">
        <v>2</v>
      </c>
      <c r="G31" s="415"/>
      <c r="H31" s="18"/>
      <c r="I31" s="8"/>
      <c r="J31" s="8">
        <v>11.25</v>
      </c>
      <c r="K31" s="8"/>
    </row>
    <row r="32" spans="1:11">
      <c r="A32" s="112"/>
      <c r="B32" s="46" t="s">
        <v>713</v>
      </c>
      <c r="C32" s="422" t="s">
        <v>429</v>
      </c>
      <c r="D32" s="508"/>
      <c r="E32" s="423" t="s">
        <v>72</v>
      </c>
      <c r="F32" s="425">
        <v>1</v>
      </c>
      <c r="G32" s="187"/>
      <c r="H32" s="18"/>
      <c r="J32" s="8">
        <v>10.98</v>
      </c>
      <c r="K32" s="416"/>
    </row>
    <row r="33" spans="1:11">
      <c r="A33" s="112"/>
      <c r="B33" s="46" t="s">
        <v>713</v>
      </c>
      <c r="C33" s="422" t="s">
        <v>430</v>
      </c>
      <c r="D33" s="508"/>
      <c r="E33" s="423" t="s">
        <v>72</v>
      </c>
      <c r="F33" s="425">
        <v>2</v>
      </c>
      <c r="G33" s="187"/>
      <c r="H33" s="18"/>
      <c r="J33" s="8">
        <v>10.7</v>
      </c>
      <c r="K33" s="416"/>
    </row>
    <row r="34" spans="1:11">
      <c r="A34" s="112"/>
      <c r="B34" s="46" t="s">
        <v>713</v>
      </c>
      <c r="C34" s="422" t="s">
        <v>431</v>
      </c>
      <c r="D34" s="508"/>
      <c r="E34" s="423" t="s">
        <v>72</v>
      </c>
      <c r="F34" s="425">
        <v>1</v>
      </c>
      <c r="G34" s="187"/>
      <c r="H34" s="18"/>
      <c r="J34" s="8">
        <v>10.7</v>
      </c>
      <c r="K34" s="416"/>
    </row>
    <row r="35" spans="1:11">
      <c r="A35" s="112"/>
      <c r="B35" s="46" t="s">
        <v>713</v>
      </c>
      <c r="C35" s="422" t="s">
        <v>432</v>
      </c>
      <c r="D35" s="508"/>
      <c r="E35" s="423" t="s">
        <v>72</v>
      </c>
      <c r="F35" s="425">
        <v>1</v>
      </c>
      <c r="G35" s="187"/>
      <c r="H35" s="18"/>
      <c r="J35" s="8">
        <v>10.7</v>
      </c>
      <c r="K35" s="416"/>
    </row>
    <row r="36" spans="1:11">
      <c r="A36" s="112"/>
      <c r="B36" s="46" t="s">
        <v>713</v>
      </c>
      <c r="C36" s="422" t="s">
        <v>433</v>
      </c>
      <c r="D36" s="508"/>
      <c r="E36" s="423" t="s">
        <v>72</v>
      </c>
      <c r="F36" s="425">
        <v>1</v>
      </c>
      <c r="G36" s="187"/>
      <c r="H36" s="18"/>
      <c r="J36" s="8">
        <v>10.7</v>
      </c>
      <c r="K36" s="416"/>
    </row>
    <row r="37" spans="1:11">
      <c r="A37" s="112"/>
      <c r="B37" s="46" t="s">
        <v>713</v>
      </c>
      <c r="C37" s="422" t="s">
        <v>434</v>
      </c>
      <c r="D37" s="508"/>
      <c r="E37" s="423" t="s">
        <v>72</v>
      </c>
      <c r="F37" s="425">
        <v>1</v>
      </c>
      <c r="G37" s="187"/>
      <c r="H37" s="18"/>
      <c r="J37" s="8">
        <v>11.55</v>
      </c>
      <c r="K37" s="416"/>
    </row>
    <row r="38" spans="1:11">
      <c r="A38" s="112"/>
      <c r="B38" s="46" t="s">
        <v>713</v>
      </c>
      <c r="C38" s="422" t="s">
        <v>435</v>
      </c>
      <c r="D38" s="508"/>
      <c r="E38" s="423" t="s">
        <v>72</v>
      </c>
      <c r="F38" s="425">
        <v>1</v>
      </c>
      <c r="G38" s="187"/>
      <c r="H38" s="18"/>
      <c r="J38" s="8">
        <v>11.25</v>
      </c>
      <c r="K38" s="416"/>
    </row>
    <row r="39" spans="1:11" ht="38.25">
      <c r="A39" s="84">
        <f>1+A22</f>
        <v>2</v>
      </c>
      <c r="B39" s="46" t="s">
        <v>713</v>
      </c>
      <c r="C39" s="174" t="s">
        <v>531</v>
      </c>
      <c r="D39" s="508"/>
      <c r="E39" s="426" t="s">
        <v>72</v>
      </c>
      <c r="F39" s="427">
        <v>1</v>
      </c>
      <c r="G39" s="428"/>
      <c r="H39" s="18"/>
      <c r="J39" s="416"/>
      <c r="K39" s="416"/>
    </row>
    <row r="40" spans="1:11" ht="25.5">
      <c r="A40" s="84">
        <f>1+A39</f>
        <v>3</v>
      </c>
      <c r="B40" s="46" t="s">
        <v>713</v>
      </c>
      <c r="C40" s="174" t="s">
        <v>413</v>
      </c>
      <c r="D40" s="508"/>
      <c r="E40" s="168" t="s">
        <v>78</v>
      </c>
      <c r="F40" s="168">
        <v>0.02</v>
      </c>
      <c r="G40" s="170"/>
      <c r="H40" s="18"/>
      <c r="J40" s="416"/>
      <c r="K40" s="416"/>
    </row>
    <row r="41" spans="1:11" ht="38.25">
      <c r="A41" s="84">
        <f>A40+1</f>
        <v>4</v>
      </c>
      <c r="B41" s="46" t="s">
        <v>713</v>
      </c>
      <c r="C41" s="61" t="s">
        <v>119</v>
      </c>
      <c r="D41" s="508"/>
      <c r="E41" s="168" t="s">
        <v>115</v>
      </c>
      <c r="F41" s="429">
        <v>2E-3</v>
      </c>
      <c r="G41" s="177"/>
      <c r="H41" s="18"/>
      <c r="J41" s="416"/>
      <c r="K41" s="416"/>
    </row>
    <row r="42" spans="1:11">
      <c r="A42" s="112"/>
      <c r="B42" s="417" t="s">
        <v>411</v>
      </c>
      <c r="C42" s="418" t="s">
        <v>439</v>
      </c>
      <c r="D42" s="534"/>
      <c r="E42" s="414"/>
      <c r="F42" s="414"/>
      <c r="G42" s="187"/>
      <c r="H42" s="18"/>
      <c r="J42" s="416"/>
      <c r="K42" s="416"/>
    </row>
    <row r="43" spans="1:11" ht="21">
      <c r="A43" s="112"/>
      <c r="B43" s="430" t="s">
        <v>437</v>
      </c>
      <c r="C43" s="347" t="s">
        <v>532</v>
      </c>
      <c r="D43" s="364"/>
      <c r="E43" s="168"/>
      <c r="F43" s="168"/>
      <c r="G43" s="170"/>
      <c r="H43" s="18"/>
      <c r="J43" s="416"/>
      <c r="K43" s="416"/>
    </row>
    <row r="44" spans="1:11" ht="25.5">
      <c r="A44" s="84">
        <f>1+A41</f>
        <v>5</v>
      </c>
      <c r="B44" s="46" t="s">
        <v>713</v>
      </c>
      <c r="C44" s="431" t="s">
        <v>412</v>
      </c>
      <c r="D44" s="508"/>
      <c r="E44" s="168" t="s">
        <v>78</v>
      </c>
      <c r="F44" s="342">
        <v>4.68</v>
      </c>
      <c r="G44" s="177"/>
      <c r="H44" s="18"/>
      <c r="J44" s="416"/>
      <c r="K44" s="416"/>
    </row>
    <row r="45" spans="1:11" ht="38.25">
      <c r="A45" s="84">
        <f>1+A44</f>
        <v>6</v>
      </c>
      <c r="B45" s="46" t="s">
        <v>713</v>
      </c>
      <c r="C45" s="174" t="s">
        <v>119</v>
      </c>
      <c r="D45" s="508"/>
      <c r="E45" s="168" t="s">
        <v>115</v>
      </c>
      <c r="F45" s="168">
        <v>0.71</v>
      </c>
      <c r="G45" s="177"/>
      <c r="H45" s="18"/>
      <c r="J45" s="416"/>
      <c r="K45" s="416"/>
    </row>
    <row r="46" spans="1:11">
      <c r="A46" s="112"/>
      <c r="B46" s="339"/>
      <c r="C46" s="379" t="s">
        <v>682</v>
      </c>
      <c r="D46" s="532"/>
      <c r="E46" s="168"/>
      <c r="F46" s="168"/>
      <c r="G46" s="170"/>
      <c r="H46" s="18"/>
      <c r="J46" s="416"/>
      <c r="K46" s="416"/>
    </row>
    <row r="47" spans="1:11">
      <c r="A47" s="112"/>
      <c r="B47" s="337"/>
      <c r="C47" s="180" t="s">
        <v>418</v>
      </c>
      <c r="D47" s="364"/>
      <c r="E47" s="414"/>
      <c r="F47" s="414"/>
      <c r="G47" s="187"/>
      <c r="H47" s="18"/>
      <c r="J47" s="416"/>
      <c r="K47" s="416"/>
    </row>
    <row r="48" spans="1:11">
      <c r="A48" s="112"/>
      <c r="B48" s="417" t="s">
        <v>411</v>
      </c>
      <c r="C48" s="432" t="s">
        <v>80</v>
      </c>
      <c r="D48" s="535"/>
      <c r="E48" s="414"/>
      <c r="F48" s="414"/>
      <c r="G48" s="187"/>
      <c r="H48" s="18"/>
      <c r="J48" s="416"/>
      <c r="K48" s="416"/>
    </row>
    <row r="49" spans="1:11" ht="21">
      <c r="A49" s="112"/>
      <c r="B49" s="419" t="s">
        <v>437</v>
      </c>
      <c r="C49" s="180" t="s">
        <v>417</v>
      </c>
      <c r="D49" s="364"/>
      <c r="E49" s="414"/>
      <c r="F49" s="414"/>
      <c r="G49" s="187"/>
      <c r="H49" s="18"/>
      <c r="J49" s="416"/>
      <c r="K49" s="416"/>
    </row>
    <row r="50" spans="1:11" ht="25.5">
      <c r="A50" s="15">
        <f>1+A45</f>
        <v>7</v>
      </c>
      <c r="B50" s="46" t="s">
        <v>713</v>
      </c>
      <c r="C50" s="61" t="s">
        <v>440</v>
      </c>
      <c r="D50" s="508"/>
      <c r="E50" s="414" t="s">
        <v>78</v>
      </c>
      <c r="F50" s="168">
        <v>56</v>
      </c>
      <c r="G50" s="177"/>
      <c r="H50" s="18"/>
    </row>
    <row r="51" spans="1:11" ht="38.25">
      <c r="A51" s="15">
        <f>1+A50</f>
        <v>8</v>
      </c>
      <c r="B51" s="46" t="s">
        <v>713</v>
      </c>
      <c r="C51" s="61" t="s">
        <v>119</v>
      </c>
      <c r="D51" s="508"/>
      <c r="E51" s="414" t="s">
        <v>115</v>
      </c>
      <c r="F51" s="433">
        <v>2.75</v>
      </c>
      <c r="G51" s="177"/>
      <c r="H51" s="18"/>
      <c r="J51" s="434" t="e">
        <f>SUM(#REF!)</f>
        <v>#REF!</v>
      </c>
      <c r="K51" s="434" t="e">
        <f>J51/F50</f>
        <v>#REF!</v>
      </c>
    </row>
    <row r="52" spans="1:11">
      <c r="A52" s="112"/>
      <c r="B52" s="337"/>
      <c r="C52" s="379" t="s">
        <v>682</v>
      </c>
      <c r="D52" s="532"/>
      <c r="E52" s="414"/>
      <c r="F52" s="414"/>
      <c r="G52" s="187"/>
      <c r="H52" s="18"/>
      <c r="J52" s="416"/>
      <c r="K52" s="416"/>
    </row>
    <row r="53" spans="1:11">
      <c r="A53" s="15"/>
      <c r="B53" s="337"/>
      <c r="C53" s="180" t="s">
        <v>418</v>
      </c>
      <c r="D53" s="364"/>
      <c r="E53" s="414"/>
      <c r="F53" s="414"/>
      <c r="G53" s="187"/>
      <c r="H53" s="18"/>
      <c r="J53" s="416"/>
      <c r="K53" s="416"/>
    </row>
    <row r="54" spans="1:11">
      <c r="A54" s="112"/>
      <c r="B54" s="417" t="s">
        <v>411</v>
      </c>
      <c r="C54" s="180" t="s">
        <v>114</v>
      </c>
      <c r="D54" s="364"/>
      <c r="E54" s="414"/>
      <c r="F54" s="414"/>
      <c r="G54" s="187"/>
      <c r="H54" s="18"/>
      <c r="J54" s="416"/>
      <c r="K54" s="416"/>
    </row>
    <row r="55" spans="1:11" ht="21">
      <c r="A55" s="112"/>
      <c r="B55" s="419" t="s">
        <v>441</v>
      </c>
      <c r="C55" s="180" t="s">
        <v>442</v>
      </c>
      <c r="D55" s="364"/>
      <c r="E55" s="414"/>
      <c r="F55" s="414"/>
      <c r="G55" s="187"/>
      <c r="H55" s="18"/>
      <c r="J55" s="416"/>
      <c r="K55" s="416"/>
    </row>
    <row r="56" spans="1:11" ht="25.5">
      <c r="A56" s="435">
        <f>1+A51</f>
        <v>9</v>
      </c>
      <c r="B56" s="46" t="s">
        <v>713</v>
      </c>
      <c r="C56" s="61" t="s">
        <v>443</v>
      </c>
      <c r="D56" s="508"/>
      <c r="E56" s="414" t="s">
        <v>78</v>
      </c>
      <c r="F56" s="168">
        <v>66</v>
      </c>
      <c r="G56" s="177"/>
      <c r="H56" s="18"/>
    </row>
    <row r="57" spans="1:11" ht="38.25">
      <c r="A57" s="112">
        <f t="shared" ref="A57:A59" si="0">A56+1</f>
        <v>10</v>
      </c>
      <c r="B57" s="46" t="s">
        <v>713</v>
      </c>
      <c r="C57" s="61" t="s">
        <v>119</v>
      </c>
      <c r="D57" s="508"/>
      <c r="E57" s="175" t="s">
        <v>115</v>
      </c>
      <c r="F57" s="176">
        <v>4.2</v>
      </c>
      <c r="G57" s="177"/>
      <c r="H57" s="18"/>
      <c r="J57" s="434" t="e">
        <f>SUM(#REF!)</f>
        <v>#REF!</v>
      </c>
      <c r="K57" s="434" t="e">
        <f>J57/F56</f>
        <v>#REF!</v>
      </c>
    </row>
    <row r="58" spans="1:11">
      <c r="A58" s="112">
        <f t="shared" si="0"/>
        <v>11</v>
      </c>
      <c r="B58" s="46" t="s">
        <v>713</v>
      </c>
      <c r="C58" s="61" t="s">
        <v>746</v>
      </c>
      <c r="D58" s="508" t="s">
        <v>779</v>
      </c>
      <c r="E58" s="175" t="s">
        <v>72</v>
      </c>
      <c r="F58" s="178">
        <v>2</v>
      </c>
      <c r="G58" s="177"/>
      <c r="H58" s="18"/>
    </row>
    <row r="59" spans="1:11">
      <c r="A59" s="112">
        <f t="shared" si="0"/>
        <v>12</v>
      </c>
      <c r="B59" s="46" t="s">
        <v>713</v>
      </c>
      <c r="C59" s="61" t="s">
        <v>752</v>
      </c>
      <c r="D59" s="508" t="s">
        <v>779</v>
      </c>
      <c r="E59" s="175" t="s">
        <v>72</v>
      </c>
      <c r="F59" s="178">
        <v>32</v>
      </c>
      <c r="G59" s="177"/>
      <c r="H59" s="18"/>
    </row>
    <row r="60" spans="1:11">
      <c r="A60" s="112"/>
      <c r="B60" s="337"/>
      <c r="C60" s="379" t="s">
        <v>682</v>
      </c>
      <c r="D60" s="532"/>
      <c r="E60" s="414"/>
      <c r="F60" s="414"/>
      <c r="G60" s="187"/>
      <c r="H60" s="18"/>
      <c r="J60" s="416"/>
      <c r="K60" s="416"/>
    </row>
    <row r="61" spans="1:11">
      <c r="A61" s="112"/>
      <c r="B61" s="417" t="s">
        <v>411</v>
      </c>
      <c r="C61" s="180" t="s">
        <v>418</v>
      </c>
      <c r="D61" s="364"/>
      <c r="E61" s="414"/>
      <c r="F61" s="414"/>
      <c r="G61" s="187"/>
      <c r="H61" s="18"/>
      <c r="J61" s="416"/>
      <c r="K61" s="416"/>
    </row>
    <row r="62" spans="1:11" ht="21">
      <c r="A62" s="112"/>
      <c r="B62" s="419" t="s">
        <v>444</v>
      </c>
      <c r="C62" s="180" t="s">
        <v>445</v>
      </c>
      <c r="D62" s="364"/>
      <c r="E62" s="414"/>
      <c r="F62" s="414"/>
      <c r="G62" s="187"/>
      <c r="H62" s="18"/>
      <c r="J62" s="416"/>
      <c r="K62" s="416"/>
    </row>
    <row r="63" spans="1:11" ht="25.5">
      <c r="A63" s="15">
        <f>1+A59</f>
        <v>13</v>
      </c>
      <c r="B63" s="46" t="s">
        <v>715</v>
      </c>
      <c r="C63" s="61" t="s">
        <v>416</v>
      </c>
      <c r="D63" s="508"/>
      <c r="E63" s="183" t="s">
        <v>115</v>
      </c>
      <c r="F63" s="184">
        <v>39.033000000000001</v>
      </c>
      <c r="G63" s="383"/>
      <c r="H63" s="18"/>
      <c r="J63" s="416"/>
      <c r="K63" s="416"/>
    </row>
    <row r="64" spans="1:11" ht="25.5">
      <c r="A64" s="15">
        <f>1+A63</f>
        <v>14</v>
      </c>
      <c r="B64" s="46" t="s">
        <v>715</v>
      </c>
      <c r="C64" s="188" t="s">
        <v>116</v>
      </c>
      <c r="D64" s="508"/>
      <c r="E64" s="183" t="s">
        <v>77</v>
      </c>
      <c r="F64" s="189">
        <v>1014.9</v>
      </c>
      <c r="G64" s="18"/>
      <c r="H64" s="18"/>
      <c r="J64" s="416"/>
      <c r="K64" s="416"/>
    </row>
    <row r="65" spans="1:8" ht="36.75" customHeight="1">
      <c r="A65" s="15">
        <f t="shared" ref="A65" si="1">A64+1</f>
        <v>15</v>
      </c>
      <c r="B65" s="46" t="s">
        <v>716</v>
      </c>
      <c r="C65" s="61" t="s">
        <v>415</v>
      </c>
      <c r="D65" s="508" t="s">
        <v>779</v>
      </c>
      <c r="E65" s="183" t="s">
        <v>77</v>
      </c>
      <c r="F65" s="168">
        <v>1405</v>
      </c>
      <c r="G65" s="177"/>
      <c r="H65" s="18"/>
    </row>
    <row r="66" spans="1:8" ht="15.75" thickBot="1">
      <c r="A66" s="164"/>
      <c r="B66" s="53"/>
      <c r="C66" s="139"/>
      <c r="D66" s="533"/>
      <c r="E66" s="140"/>
      <c r="F66" s="141"/>
      <c r="G66" s="386"/>
      <c r="H66" s="142"/>
    </row>
    <row r="67" spans="1:8" ht="15.75" thickTop="1">
      <c r="A67" s="19"/>
      <c r="B67" s="19"/>
      <c r="C67" s="71"/>
      <c r="D67" s="71"/>
      <c r="E67" s="72"/>
      <c r="F67" s="73"/>
      <c r="G67" s="74"/>
      <c r="H67" s="21"/>
    </row>
    <row r="68" spans="1:8">
      <c r="A68" s="591" t="s">
        <v>9</v>
      </c>
      <c r="B68" s="592"/>
      <c r="C68" s="592"/>
      <c r="D68" s="593"/>
      <c r="E68" s="592"/>
      <c r="F68" s="592"/>
      <c r="G68" s="592"/>
      <c r="H68" s="23">
        <f>SUM(H18:H67)</f>
        <v>0</v>
      </c>
    </row>
    <row r="69" spans="1:8" outlineLevel="1">
      <c r="A69" s="8"/>
      <c r="B69" s="8"/>
      <c r="C69" s="8"/>
      <c r="D69" s="8"/>
      <c r="E69" s="8"/>
      <c r="F69" s="36"/>
      <c r="G69" s="36"/>
      <c r="H69" s="8"/>
    </row>
    <row r="70" spans="1:8" outlineLevel="1">
      <c r="E70" s="8"/>
      <c r="F70" s="36"/>
      <c r="H70" s="78"/>
    </row>
    <row r="71" spans="1:8" outlineLevel="1">
      <c r="A71" s="3" t="str">
        <f>"Sastādīja: "&amp;KOPS3!$B$63</f>
        <v>Sastādīja: _________________ Olga  Jasāne /29.09.2017./</v>
      </c>
      <c r="E71" s="79"/>
      <c r="F71" s="80"/>
      <c r="G71" s="81"/>
    </row>
    <row r="72" spans="1:8" outlineLevel="1">
      <c r="B72" s="566" t="s">
        <v>13</v>
      </c>
      <c r="C72" s="566"/>
      <c r="D72" s="496"/>
      <c r="E72" s="8"/>
      <c r="F72" s="33"/>
      <c r="G72" s="33"/>
    </row>
    <row r="73" spans="1:8" outlineLevel="1">
      <c r="A73" s="8"/>
      <c r="B73" s="80"/>
      <c r="C73" s="7"/>
      <c r="D73" s="497"/>
      <c r="E73" s="8"/>
      <c r="F73" s="8"/>
      <c r="G73" s="3"/>
    </row>
    <row r="74" spans="1:8">
      <c r="A74" s="79" t="str">
        <f>"Pārbaudīja: "&amp;KOPS3!$F$63</f>
        <v>Pārbaudīja: _________________ Aleksejs Providenko /29.09.2017./</v>
      </c>
      <c r="B74" s="82"/>
      <c r="C74" s="81"/>
      <c r="D74" s="81"/>
      <c r="E74" s="81"/>
      <c r="F74" s="81"/>
      <c r="G74" s="3"/>
      <c r="H74" s="8"/>
    </row>
    <row r="75" spans="1:8">
      <c r="A75" s="8"/>
      <c r="B75" s="7" t="s">
        <v>13</v>
      </c>
      <c r="C75" s="33"/>
      <c r="D75" s="496"/>
      <c r="E75" s="33"/>
      <c r="F75" s="33"/>
      <c r="G75" s="3"/>
      <c r="H75" s="8"/>
    </row>
    <row r="76" spans="1:8">
      <c r="A76" s="8" t="str">
        <f>"Sertifikāta Nr.: "&amp;KOPS3!$F$65</f>
        <v>Sertifikāta Nr.: 5-00770</v>
      </c>
      <c r="B76" s="36"/>
      <c r="E76" s="8"/>
      <c r="F76" s="3"/>
      <c r="G76" s="3"/>
      <c r="H76" s="8"/>
    </row>
    <row r="77" spans="1:8">
      <c r="A77" s="8"/>
      <c r="B77" s="8"/>
      <c r="C77" s="8"/>
      <c r="D77" s="8"/>
      <c r="E77" s="8"/>
      <c r="F77" s="36"/>
      <c r="G77" s="36"/>
      <c r="H77" s="8"/>
    </row>
    <row r="78" spans="1:8">
      <c r="A78" s="8"/>
      <c r="B78" s="8"/>
      <c r="C78" s="8"/>
      <c r="D78" s="8"/>
      <c r="E78" s="8"/>
      <c r="F78" s="36"/>
      <c r="G78" s="36"/>
      <c r="H78" s="8"/>
    </row>
    <row r="79" spans="1:8">
      <c r="A79" s="8"/>
      <c r="B79" s="8"/>
      <c r="C79" s="8"/>
      <c r="D79" s="8"/>
      <c r="E79" s="8"/>
      <c r="F79" s="36"/>
      <c r="G79" s="36"/>
      <c r="H79" s="8"/>
    </row>
    <row r="80" spans="1:8">
      <c r="A80" s="8"/>
      <c r="B80" s="8"/>
      <c r="C80" s="8"/>
      <c r="D80" s="8"/>
      <c r="E80" s="8"/>
      <c r="F80" s="36"/>
      <c r="G80" s="36"/>
      <c r="H80" s="8"/>
    </row>
    <row r="81" spans="1:8">
      <c r="A81" s="8"/>
      <c r="B81" s="8"/>
      <c r="C81" s="8"/>
      <c r="D81" s="8"/>
      <c r="E81" s="8"/>
      <c r="F81" s="36"/>
      <c r="G81" s="36"/>
      <c r="H81" s="8"/>
    </row>
    <row r="82" spans="1:8">
      <c r="A82" s="8"/>
      <c r="B82" s="8"/>
      <c r="C82" s="8"/>
      <c r="D82" s="8"/>
      <c r="E82" s="8"/>
      <c r="F82" s="36"/>
      <c r="G82" s="36"/>
      <c r="H82" s="8"/>
    </row>
    <row r="83" spans="1:8">
      <c r="A83" s="8"/>
      <c r="B83" s="8"/>
      <c r="C83" s="8"/>
      <c r="D83" s="8"/>
      <c r="E83" s="8"/>
      <c r="F83" s="36"/>
      <c r="G83" s="36"/>
      <c r="H83" s="8"/>
    </row>
    <row r="84" spans="1:8">
      <c r="A84" s="8"/>
      <c r="B84" s="8"/>
      <c r="C84" s="8"/>
      <c r="D84" s="8"/>
      <c r="E84" s="8"/>
      <c r="F84" s="36"/>
      <c r="G84" s="36"/>
      <c r="H84" s="8"/>
    </row>
    <row r="85" spans="1:8">
      <c r="A85" s="8"/>
      <c r="B85" s="8"/>
      <c r="C85" s="8"/>
      <c r="D85" s="8"/>
      <c r="E85" s="8"/>
      <c r="F85" s="36"/>
      <c r="G85" s="36"/>
      <c r="H85" s="8"/>
    </row>
    <row r="86" spans="1:8">
      <c r="A86" s="8"/>
      <c r="B86" s="8"/>
      <c r="C86" s="8"/>
      <c r="D86" s="8"/>
      <c r="E86" s="8"/>
      <c r="F86" s="36"/>
      <c r="G86" s="36"/>
      <c r="H86" s="8"/>
    </row>
    <row r="87" spans="1:8">
      <c r="A87" s="8"/>
      <c r="B87" s="8"/>
      <c r="C87" s="8"/>
      <c r="D87" s="8"/>
      <c r="E87" s="8"/>
      <c r="F87" s="36"/>
      <c r="G87" s="36"/>
      <c r="H87" s="8"/>
    </row>
    <row r="88" spans="1:8">
      <c r="A88" s="8"/>
      <c r="B88" s="8"/>
      <c r="C88" s="8"/>
      <c r="D88" s="8"/>
      <c r="E88" s="8"/>
      <c r="F88" s="36"/>
      <c r="G88" s="36"/>
      <c r="H88" s="8"/>
    </row>
    <row r="89" spans="1:8">
      <c r="A89" s="8"/>
      <c r="B89" s="8"/>
      <c r="C89" s="8"/>
      <c r="D89" s="8"/>
      <c r="E89" s="8"/>
      <c r="F89" s="36"/>
      <c r="G89" s="36"/>
      <c r="H89" s="8"/>
    </row>
    <row r="90" spans="1:8">
      <c r="A90" s="8"/>
      <c r="B90" s="8"/>
      <c r="C90" s="8"/>
      <c r="D90" s="8"/>
      <c r="E90" s="8"/>
      <c r="F90" s="36"/>
      <c r="G90" s="36"/>
      <c r="H90" s="8"/>
    </row>
    <row r="91" spans="1:8">
      <c r="A91" s="8"/>
      <c r="B91" s="8"/>
      <c r="C91" s="8"/>
      <c r="D91" s="8"/>
      <c r="E91" s="8"/>
      <c r="F91" s="36"/>
      <c r="G91" s="36"/>
      <c r="H91" s="8"/>
    </row>
    <row r="92" spans="1:8">
      <c r="A92" s="8"/>
      <c r="B92" s="8"/>
      <c r="C92" s="8"/>
      <c r="D92" s="8"/>
      <c r="E92" s="8"/>
      <c r="F92" s="36"/>
      <c r="G92" s="36"/>
      <c r="H92" s="8"/>
    </row>
    <row r="93" spans="1:8">
      <c r="A93" s="8"/>
      <c r="B93" s="8"/>
      <c r="C93" s="8"/>
      <c r="D93" s="8"/>
      <c r="E93" s="8"/>
      <c r="F93" s="36"/>
      <c r="G93" s="36"/>
      <c r="H93" s="8"/>
    </row>
    <row r="94" spans="1:8">
      <c r="A94" s="8"/>
      <c r="B94" s="8"/>
      <c r="C94" s="8"/>
      <c r="D94" s="8"/>
      <c r="E94" s="8"/>
      <c r="F94" s="36"/>
      <c r="G94" s="36"/>
      <c r="H94" s="8"/>
    </row>
    <row r="95" spans="1:8">
      <c r="A95" s="8"/>
      <c r="B95" s="8"/>
      <c r="C95" s="8"/>
      <c r="D95" s="8"/>
      <c r="E95" s="8"/>
      <c r="F95" s="36"/>
      <c r="G95" s="36"/>
      <c r="H95" s="8"/>
    </row>
    <row r="96" spans="1:8">
      <c r="A96" s="8"/>
      <c r="B96" s="8"/>
      <c r="C96" s="8"/>
      <c r="D96" s="8"/>
      <c r="E96" s="8"/>
      <c r="F96" s="36"/>
      <c r="G96" s="36"/>
      <c r="H96" s="8"/>
    </row>
    <row r="97" spans="1:8">
      <c r="A97" s="8"/>
      <c r="B97" s="8"/>
      <c r="C97" s="8"/>
      <c r="D97" s="8"/>
      <c r="E97" s="8"/>
      <c r="F97" s="36"/>
      <c r="G97" s="36"/>
      <c r="H97" s="8"/>
    </row>
    <row r="98" spans="1:8">
      <c r="A98" s="8"/>
      <c r="B98" s="8"/>
      <c r="C98" s="8"/>
      <c r="D98" s="8"/>
      <c r="E98" s="8"/>
      <c r="F98" s="36"/>
      <c r="G98" s="36"/>
      <c r="H98" s="8"/>
    </row>
    <row r="99" spans="1:8">
      <c r="A99" s="8"/>
      <c r="B99" s="8"/>
      <c r="C99" s="8"/>
      <c r="D99" s="8"/>
      <c r="E99" s="8"/>
      <c r="F99" s="36"/>
      <c r="G99" s="36"/>
      <c r="H99" s="8"/>
    </row>
    <row r="100" spans="1:8">
      <c r="A100" s="8"/>
      <c r="B100" s="8"/>
      <c r="C100" s="8"/>
      <c r="D100" s="8"/>
      <c r="E100" s="8"/>
      <c r="F100" s="36"/>
      <c r="G100" s="36"/>
      <c r="H100" s="8"/>
    </row>
    <row r="101" spans="1:8">
      <c r="A101" s="8"/>
      <c r="B101" s="8"/>
      <c r="C101" s="8"/>
      <c r="D101" s="8"/>
      <c r="E101" s="8"/>
      <c r="F101" s="36"/>
      <c r="G101" s="36"/>
      <c r="H101" s="8"/>
    </row>
    <row r="102" spans="1:8">
      <c r="A102" s="8"/>
      <c r="B102" s="8"/>
      <c r="C102" s="8"/>
      <c r="D102" s="8"/>
      <c r="E102" s="8"/>
      <c r="F102" s="36"/>
      <c r="G102" s="36"/>
      <c r="H102" s="8"/>
    </row>
    <row r="103" spans="1:8">
      <c r="A103" s="8"/>
      <c r="B103" s="8"/>
      <c r="C103" s="8"/>
      <c r="D103" s="8"/>
      <c r="E103" s="8"/>
      <c r="F103" s="36"/>
      <c r="G103" s="36"/>
      <c r="H103" s="8"/>
    </row>
    <row r="104" spans="1:8">
      <c r="A104" s="8"/>
      <c r="B104" s="8"/>
      <c r="C104" s="8"/>
      <c r="D104" s="8"/>
      <c r="E104" s="8"/>
      <c r="F104" s="36"/>
      <c r="G104" s="36"/>
      <c r="H104" s="8"/>
    </row>
    <row r="105" spans="1:8">
      <c r="A105" s="8"/>
      <c r="B105" s="8"/>
      <c r="C105" s="8"/>
      <c r="D105" s="8"/>
      <c r="E105" s="8"/>
      <c r="F105" s="36"/>
      <c r="G105" s="36"/>
      <c r="H105" s="8"/>
    </row>
    <row r="106" spans="1:8">
      <c r="A106" s="8"/>
      <c r="B106" s="8"/>
      <c r="C106" s="8"/>
      <c r="D106" s="8"/>
      <c r="E106" s="8"/>
      <c r="F106" s="36"/>
      <c r="G106" s="36"/>
      <c r="H106" s="8"/>
    </row>
    <row r="107" spans="1:8">
      <c r="A107" s="8"/>
      <c r="B107" s="8"/>
      <c r="C107" s="8"/>
      <c r="D107" s="8"/>
      <c r="E107" s="8"/>
      <c r="F107" s="36"/>
      <c r="G107" s="36"/>
      <c r="H107" s="8"/>
    </row>
    <row r="108" spans="1:8">
      <c r="A108" s="8"/>
      <c r="B108" s="8"/>
      <c r="C108" s="8"/>
      <c r="D108" s="8"/>
      <c r="E108" s="8"/>
      <c r="F108" s="36"/>
      <c r="G108" s="36"/>
      <c r="H108" s="8"/>
    </row>
    <row r="109" spans="1:8">
      <c r="A109" s="8"/>
      <c r="B109" s="8"/>
      <c r="C109" s="8"/>
      <c r="D109" s="8"/>
      <c r="E109" s="8"/>
      <c r="F109" s="36"/>
      <c r="G109" s="36"/>
      <c r="H109" s="8"/>
    </row>
    <row r="110" spans="1:8">
      <c r="A110" s="8"/>
      <c r="B110" s="8"/>
      <c r="C110" s="8"/>
      <c r="D110" s="8"/>
      <c r="E110" s="8"/>
      <c r="F110" s="36"/>
      <c r="G110" s="36"/>
      <c r="H110" s="8"/>
    </row>
    <row r="111" spans="1:8">
      <c r="A111" s="8"/>
      <c r="B111" s="8"/>
      <c r="C111" s="8"/>
      <c r="D111" s="8"/>
      <c r="E111" s="8"/>
      <c r="F111" s="36"/>
      <c r="G111" s="36"/>
      <c r="H111" s="8"/>
    </row>
    <row r="112" spans="1:8">
      <c r="A112" s="8"/>
      <c r="B112" s="8"/>
      <c r="C112" s="8"/>
      <c r="D112" s="8"/>
      <c r="E112" s="8"/>
      <c r="F112" s="36"/>
      <c r="G112" s="36"/>
      <c r="H112" s="8"/>
    </row>
    <row r="113" spans="1:8">
      <c r="A113" s="8"/>
      <c r="B113" s="8"/>
      <c r="C113" s="8"/>
      <c r="D113" s="8"/>
      <c r="E113" s="8"/>
      <c r="F113" s="36"/>
      <c r="G113" s="36"/>
      <c r="H113" s="8"/>
    </row>
    <row r="114" spans="1:8">
      <c r="A114" s="8"/>
      <c r="B114" s="8"/>
      <c r="C114" s="8"/>
      <c r="D114" s="8"/>
      <c r="E114" s="8"/>
      <c r="F114" s="36"/>
      <c r="G114" s="36"/>
      <c r="H114" s="8"/>
    </row>
    <row r="115" spans="1:8">
      <c r="A115" s="8"/>
      <c r="B115" s="8"/>
      <c r="C115" s="8"/>
      <c r="D115" s="8"/>
      <c r="E115" s="8"/>
      <c r="F115" s="36"/>
      <c r="G115" s="36"/>
      <c r="H115" s="8"/>
    </row>
    <row r="116" spans="1:8">
      <c r="A116" s="8"/>
      <c r="B116" s="8"/>
      <c r="C116" s="8"/>
      <c r="D116" s="8"/>
      <c r="E116" s="8"/>
      <c r="F116" s="36"/>
      <c r="G116" s="36"/>
      <c r="H116" s="8"/>
    </row>
    <row r="117" spans="1:8">
      <c r="A117" s="8"/>
      <c r="B117" s="8"/>
      <c r="C117" s="8"/>
      <c r="D117" s="8"/>
      <c r="E117" s="8"/>
      <c r="F117" s="36"/>
      <c r="G117" s="36"/>
      <c r="H117" s="8"/>
    </row>
    <row r="118" spans="1:8">
      <c r="A118" s="8"/>
      <c r="B118" s="8"/>
      <c r="C118" s="8"/>
      <c r="D118" s="8"/>
      <c r="E118" s="8"/>
      <c r="F118" s="36"/>
      <c r="G118" s="36"/>
      <c r="H118" s="8"/>
    </row>
    <row r="119" spans="1:8">
      <c r="A119" s="8"/>
      <c r="B119" s="8"/>
      <c r="C119" s="8"/>
      <c r="D119" s="8"/>
      <c r="E119" s="8"/>
      <c r="F119" s="36"/>
      <c r="G119" s="36"/>
      <c r="H119" s="8"/>
    </row>
    <row r="120" spans="1:8">
      <c r="A120" s="8"/>
      <c r="B120" s="8"/>
      <c r="C120" s="8"/>
      <c r="D120" s="8"/>
      <c r="E120" s="8"/>
      <c r="F120" s="36"/>
      <c r="G120" s="36"/>
      <c r="H120" s="8"/>
    </row>
    <row r="121" spans="1:8">
      <c r="A121" s="8"/>
      <c r="B121" s="8"/>
      <c r="C121" s="8"/>
      <c r="D121" s="8"/>
      <c r="E121" s="8"/>
      <c r="F121" s="36"/>
      <c r="G121" s="36"/>
      <c r="H121" s="8"/>
    </row>
    <row r="122" spans="1:8">
      <c r="A122" s="8"/>
      <c r="B122" s="8"/>
      <c r="C122" s="8"/>
      <c r="D122" s="8"/>
      <c r="E122" s="8"/>
      <c r="F122" s="36"/>
      <c r="G122" s="36"/>
      <c r="H122" s="8"/>
    </row>
    <row r="123" spans="1:8">
      <c r="A123" s="8"/>
      <c r="B123" s="8"/>
      <c r="C123" s="8"/>
      <c r="D123" s="8"/>
      <c r="E123" s="8"/>
      <c r="F123" s="36"/>
      <c r="G123" s="36"/>
      <c r="H123" s="8"/>
    </row>
    <row r="124" spans="1:8">
      <c r="A124" s="8"/>
      <c r="B124" s="8"/>
      <c r="C124" s="8"/>
      <c r="D124" s="8"/>
      <c r="E124" s="8"/>
      <c r="F124" s="36"/>
      <c r="G124" s="36"/>
      <c r="H124" s="8"/>
    </row>
    <row r="125" spans="1:8">
      <c r="A125" s="8"/>
      <c r="B125" s="8"/>
      <c r="C125" s="8"/>
      <c r="D125" s="8"/>
      <c r="E125" s="8"/>
      <c r="F125" s="36"/>
      <c r="G125" s="36"/>
      <c r="H125" s="8"/>
    </row>
    <row r="126" spans="1:8">
      <c r="A126" s="8"/>
      <c r="B126" s="8"/>
      <c r="C126" s="8"/>
      <c r="D126" s="8"/>
      <c r="E126" s="8"/>
      <c r="F126" s="36"/>
      <c r="G126" s="36"/>
      <c r="H126" s="8"/>
    </row>
    <row r="127" spans="1:8">
      <c r="A127" s="8"/>
      <c r="B127" s="8"/>
      <c r="C127" s="8"/>
      <c r="D127" s="8"/>
      <c r="E127" s="8"/>
      <c r="F127" s="36"/>
      <c r="G127" s="36"/>
      <c r="H127" s="8"/>
    </row>
    <row r="128" spans="1:8">
      <c r="A128" s="8"/>
      <c r="B128" s="8"/>
      <c r="C128" s="8"/>
      <c r="D128" s="8"/>
      <c r="E128" s="8"/>
      <c r="F128" s="36"/>
      <c r="G128" s="36"/>
      <c r="H128" s="8"/>
    </row>
    <row r="129" spans="1:8">
      <c r="A129" s="8"/>
      <c r="B129" s="8"/>
      <c r="C129" s="8"/>
      <c r="D129" s="8"/>
      <c r="E129" s="8"/>
      <c r="F129" s="36"/>
      <c r="G129" s="36"/>
      <c r="H129" s="8"/>
    </row>
    <row r="130" spans="1:8">
      <c r="A130" s="8"/>
      <c r="B130" s="8"/>
      <c r="C130" s="8"/>
      <c r="D130" s="8"/>
      <c r="E130" s="8"/>
      <c r="F130" s="36"/>
      <c r="G130" s="36"/>
      <c r="H130" s="8"/>
    </row>
    <row r="131" spans="1:8">
      <c r="A131" s="8"/>
      <c r="B131" s="8"/>
      <c r="C131" s="8"/>
      <c r="D131" s="8"/>
      <c r="E131" s="8"/>
      <c r="F131" s="36"/>
      <c r="G131" s="36"/>
      <c r="H131" s="8"/>
    </row>
    <row r="132" spans="1:8">
      <c r="A132" s="8"/>
      <c r="B132" s="8"/>
      <c r="C132" s="8"/>
      <c r="D132" s="8"/>
      <c r="E132" s="8"/>
      <c r="F132" s="36"/>
      <c r="G132" s="36"/>
      <c r="H132" s="8"/>
    </row>
    <row r="133" spans="1:8">
      <c r="A133" s="8"/>
      <c r="B133" s="8"/>
      <c r="C133" s="8"/>
      <c r="D133" s="8"/>
      <c r="E133" s="8"/>
      <c r="F133" s="36"/>
      <c r="G133" s="36"/>
      <c r="H133" s="8"/>
    </row>
    <row r="134" spans="1:8">
      <c r="A134" s="8"/>
      <c r="B134" s="8"/>
      <c r="C134" s="8"/>
      <c r="D134" s="8"/>
      <c r="E134" s="8"/>
      <c r="F134" s="36"/>
      <c r="G134" s="36"/>
      <c r="H134" s="8"/>
    </row>
    <row r="135" spans="1:8">
      <c r="A135" s="8"/>
      <c r="B135" s="8"/>
      <c r="C135" s="8"/>
      <c r="D135" s="8"/>
      <c r="E135" s="8"/>
      <c r="F135" s="36"/>
      <c r="G135" s="36"/>
      <c r="H135" s="8"/>
    </row>
    <row r="136" spans="1:8">
      <c r="A136" s="8"/>
      <c r="B136" s="8"/>
      <c r="C136" s="8"/>
      <c r="D136" s="8"/>
      <c r="E136" s="8"/>
      <c r="F136" s="36"/>
      <c r="G136" s="36"/>
      <c r="H136" s="8"/>
    </row>
    <row r="137" spans="1:8">
      <c r="A137" s="8"/>
      <c r="B137" s="8"/>
      <c r="C137" s="8"/>
      <c r="D137" s="8"/>
      <c r="E137" s="8"/>
      <c r="F137" s="36"/>
      <c r="G137" s="36"/>
      <c r="H137" s="8"/>
    </row>
    <row r="138" spans="1:8">
      <c r="A138" s="8"/>
      <c r="B138" s="8"/>
      <c r="C138" s="8"/>
      <c r="D138" s="8"/>
      <c r="E138" s="8"/>
      <c r="F138" s="36"/>
      <c r="G138" s="36"/>
      <c r="H138" s="8"/>
    </row>
    <row r="139" spans="1:8">
      <c r="A139" s="8"/>
      <c r="B139" s="8"/>
      <c r="C139" s="8"/>
      <c r="D139" s="8"/>
      <c r="E139" s="8"/>
      <c r="F139" s="36"/>
      <c r="G139" s="36"/>
      <c r="H139" s="8"/>
    </row>
    <row r="140" spans="1:8">
      <c r="A140" s="8"/>
      <c r="B140" s="8"/>
      <c r="C140" s="8"/>
      <c r="D140" s="8"/>
      <c r="E140" s="8"/>
      <c r="F140" s="36"/>
      <c r="G140" s="36"/>
      <c r="H140" s="8"/>
    </row>
    <row r="141" spans="1:8">
      <c r="A141" s="8"/>
      <c r="B141" s="8"/>
      <c r="C141" s="8"/>
      <c r="D141" s="8"/>
      <c r="E141" s="8"/>
      <c r="F141" s="36"/>
      <c r="G141" s="36"/>
      <c r="H141" s="8"/>
    </row>
    <row r="142" spans="1:8">
      <c r="A142" s="8"/>
      <c r="B142" s="8"/>
      <c r="C142" s="8"/>
      <c r="D142" s="8"/>
      <c r="E142" s="8"/>
      <c r="F142" s="36"/>
      <c r="G142" s="36"/>
      <c r="H142" s="8"/>
    </row>
    <row r="143" spans="1:8">
      <c r="A143" s="8"/>
      <c r="B143" s="8"/>
      <c r="C143" s="8"/>
      <c r="D143" s="8"/>
      <c r="E143" s="8"/>
      <c r="F143" s="36"/>
      <c r="G143" s="36"/>
      <c r="H143" s="8"/>
    </row>
    <row r="144" spans="1:8">
      <c r="A144" s="8"/>
      <c r="B144" s="8"/>
      <c r="C144" s="8"/>
      <c r="D144" s="8"/>
      <c r="E144" s="8"/>
      <c r="F144" s="36"/>
      <c r="G144" s="36"/>
      <c r="H144" s="8"/>
    </row>
    <row r="145" spans="1:8">
      <c r="A145" s="8"/>
      <c r="B145" s="8"/>
      <c r="C145" s="8"/>
      <c r="D145" s="8"/>
      <c r="E145" s="8"/>
      <c r="F145" s="36"/>
      <c r="G145" s="36"/>
      <c r="H145" s="8"/>
    </row>
    <row r="146" spans="1:8">
      <c r="A146" s="8"/>
      <c r="B146" s="8"/>
      <c r="C146" s="8"/>
      <c r="D146" s="8"/>
      <c r="E146" s="8"/>
      <c r="F146" s="36"/>
      <c r="G146" s="36"/>
      <c r="H146" s="8"/>
    </row>
    <row r="147" spans="1:8">
      <c r="A147" s="8"/>
      <c r="B147" s="8"/>
      <c r="C147" s="8"/>
      <c r="D147" s="8"/>
      <c r="E147" s="8"/>
      <c r="F147" s="36"/>
      <c r="G147" s="36"/>
      <c r="H147" s="8"/>
    </row>
    <row r="148" spans="1:8">
      <c r="A148" s="8"/>
      <c r="B148" s="8"/>
      <c r="C148" s="8"/>
      <c r="D148" s="8"/>
      <c r="E148" s="8"/>
      <c r="F148" s="36"/>
      <c r="G148" s="36"/>
      <c r="H148" s="8"/>
    </row>
    <row r="149" spans="1:8">
      <c r="A149" s="8"/>
      <c r="B149" s="8"/>
      <c r="C149" s="8"/>
      <c r="D149" s="8"/>
      <c r="E149" s="8"/>
      <c r="F149" s="36"/>
      <c r="G149" s="36"/>
      <c r="H149" s="8"/>
    </row>
    <row r="150" spans="1:8">
      <c r="A150" s="8"/>
      <c r="B150" s="8"/>
      <c r="C150" s="8"/>
      <c r="D150" s="8"/>
      <c r="E150" s="8"/>
      <c r="F150" s="36"/>
      <c r="G150" s="36"/>
      <c r="H150" s="8"/>
    </row>
    <row r="151" spans="1:8">
      <c r="A151" s="8"/>
      <c r="B151" s="8"/>
      <c r="C151" s="8"/>
      <c r="D151" s="8"/>
      <c r="E151" s="8"/>
      <c r="F151" s="36"/>
      <c r="G151" s="36"/>
      <c r="H151" s="8"/>
    </row>
    <row r="152" spans="1:8">
      <c r="A152" s="8"/>
      <c r="B152" s="8"/>
      <c r="C152" s="8"/>
      <c r="D152" s="8"/>
      <c r="E152" s="8"/>
      <c r="F152" s="36"/>
      <c r="G152" s="36"/>
      <c r="H152" s="8"/>
    </row>
    <row r="153" spans="1:8">
      <c r="A153" s="8"/>
      <c r="B153" s="8"/>
      <c r="C153" s="8"/>
      <c r="D153" s="8"/>
      <c r="E153" s="8"/>
      <c r="F153" s="36"/>
      <c r="G153" s="36"/>
      <c r="H153" s="8"/>
    </row>
    <row r="154" spans="1:8">
      <c r="A154" s="8"/>
      <c r="B154" s="8"/>
      <c r="C154" s="8"/>
      <c r="D154" s="8"/>
      <c r="E154" s="8"/>
      <c r="F154" s="36"/>
      <c r="G154" s="36"/>
      <c r="H154" s="8"/>
    </row>
    <row r="155" spans="1:8">
      <c r="A155" s="8"/>
      <c r="B155" s="8"/>
      <c r="C155" s="8"/>
      <c r="D155" s="8"/>
      <c r="E155" s="8"/>
      <c r="F155" s="36"/>
      <c r="G155" s="36"/>
      <c r="H155" s="8"/>
    </row>
    <row r="156" spans="1:8">
      <c r="A156" s="8"/>
      <c r="B156" s="8"/>
      <c r="C156" s="8"/>
      <c r="D156" s="8"/>
      <c r="E156" s="8"/>
      <c r="F156" s="36"/>
      <c r="G156" s="36"/>
      <c r="H156" s="8"/>
    </row>
    <row r="157" spans="1:8">
      <c r="A157" s="8"/>
      <c r="B157" s="8"/>
      <c r="C157" s="8"/>
      <c r="D157" s="8"/>
      <c r="E157" s="8"/>
      <c r="F157" s="36"/>
      <c r="G157" s="36"/>
      <c r="H157" s="8"/>
    </row>
    <row r="158" spans="1:8">
      <c r="A158" s="8"/>
      <c r="B158" s="8"/>
      <c r="C158" s="8"/>
      <c r="D158" s="8"/>
      <c r="E158" s="8"/>
      <c r="F158" s="36"/>
      <c r="G158" s="36"/>
      <c r="H158" s="8"/>
    </row>
    <row r="159" spans="1:8">
      <c r="A159" s="8"/>
      <c r="B159" s="8"/>
      <c r="C159" s="8"/>
      <c r="D159" s="8"/>
      <c r="E159" s="8"/>
      <c r="F159" s="36"/>
      <c r="G159" s="36"/>
      <c r="H159" s="8"/>
    </row>
    <row r="160" spans="1:8">
      <c r="A160" s="8"/>
      <c r="B160" s="8"/>
      <c r="C160" s="8"/>
      <c r="D160" s="8"/>
      <c r="E160" s="8"/>
      <c r="F160" s="36"/>
      <c r="G160" s="36"/>
      <c r="H160" s="8"/>
    </row>
    <row r="161" spans="1:8">
      <c r="A161" s="8"/>
      <c r="B161" s="8"/>
      <c r="C161" s="8"/>
      <c r="D161" s="8"/>
      <c r="E161" s="8"/>
      <c r="F161" s="36"/>
      <c r="G161" s="36"/>
      <c r="H161" s="8"/>
    </row>
    <row r="162" spans="1:8">
      <c r="A162" s="8"/>
      <c r="B162" s="8"/>
      <c r="C162" s="8"/>
      <c r="D162" s="8"/>
      <c r="E162" s="8"/>
      <c r="F162" s="36"/>
      <c r="G162" s="36"/>
      <c r="H162" s="8"/>
    </row>
    <row r="163" spans="1:8">
      <c r="A163" s="8"/>
      <c r="B163" s="8"/>
      <c r="C163" s="8"/>
      <c r="D163" s="8"/>
      <c r="E163" s="8"/>
      <c r="F163" s="36"/>
      <c r="G163" s="36"/>
      <c r="H163" s="8"/>
    </row>
    <row r="164" spans="1:8">
      <c r="A164" s="8"/>
      <c r="B164" s="8"/>
      <c r="C164" s="8"/>
      <c r="D164" s="8"/>
      <c r="E164" s="8"/>
      <c r="F164" s="36"/>
      <c r="G164" s="36"/>
      <c r="H164" s="8"/>
    </row>
    <row r="165" spans="1:8">
      <c r="A165" s="8"/>
      <c r="B165" s="8"/>
      <c r="C165" s="8"/>
      <c r="D165" s="8"/>
      <c r="E165" s="8"/>
      <c r="F165" s="36"/>
      <c r="G165" s="36"/>
      <c r="H165" s="8"/>
    </row>
    <row r="166" spans="1:8">
      <c r="A166" s="8"/>
      <c r="B166" s="8"/>
      <c r="C166" s="8"/>
      <c r="D166" s="8"/>
      <c r="E166" s="8"/>
      <c r="F166" s="36"/>
      <c r="G166" s="36"/>
      <c r="H166" s="8"/>
    </row>
    <row r="167" spans="1:8">
      <c r="A167" s="8"/>
      <c r="B167" s="8"/>
      <c r="C167" s="8"/>
      <c r="D167" s="8"/>
      <c r="E167" s="8"/>
      <c r="F167" s="36"/>
      <c r="G167" s="36"/>
      <c r="H167" s="8"/>
    </row>
    <row r="168" spans="1:8">
      <c r="A168" s="8"/>
      <c r="B168" s="8"/>
      <c r="C168" s="8"/>
      <c r="D168" s="8"/>
      <c r="E168" s="8"/>
      <c r="F168" s="36"/>
      <c r="G168" s="36"/>
      <c r="H168" s="8"/>
    </row>
    <row r="169" spans="1:8">
      <c r="A169" s="8"/>
      <c r="B169" s="8"/>
      <c r="C169" s="8"/>
      <c r="D169" s="8"/>
      <c r="E169" s="8"/>
      <c r="F169" s="36"/>
      <c r="G169" s="36"/>
      <c r="H169" s="8"/>
    </row>
    <row r="170" spans="1:8">
      <c r="A170" s="8"/>
      <c r="B170" s="8"/>
      <c r="C170" s="8"/>
      <c r="D170" s="8"/>
      <c r="E170" s="8"/>
      <c r="F170" s="36"/>
      <c r="G170" s="36"/>
      <c r="H170" s="8"/>
    </row>
    <row r="171" spans="1:8">
      <c r="A171" s="8"/>
      <c r="B171" s="8"/>
      <c r="C171" s="8"/>
      <c r="D171" s="8"/>
      <c r="E171" s="8"/>
      <c r="F171" s="36"/>
      <c r="G171" s="36"/>
      <c r="H171" s="8"/>
    </row>
    <row r="172" spans="1:8">
      <c r="A172" s="8"/>
      <c r="B172" s="8"/>
      <c r="C172" s="8"/>
      <c r="D172" s="8"/>
      <c r="E172" s="8"/>
      <c r="F172" s="36"/>
      <c r="G172" s="36"/>
      <c r="H172" s="8"/>
    </row>
    <row r="173" spans="1:8">
      <c r="A173" s="8"/>
      <c r="B173" s="8"/>
      <c r="C173" s="8"/>
      <c r="D173" s="8"/>
      <c r="E173" s="8"/>
      <c r="F173" s="36"/>
      <c r="G173" s="36"/>
      <c r="H173" s="8"/>
    </row>
    <row r="174" spans="1:8">
      <c r="A174" s="8"/>
      <c r="B174" s="8"/>
      <c r="C174" s="8"/>
      <c r="D174" s="8"/>
      <c r="E174" s="8"/>
      <c r="F174" s="36"/>
      <c r="G174" s="36"/>
      <c r="H174" s="8"/>
    </row>
    <row r="175" spans="1:8">
      <c r="A175" s="8"/>
      <c r="B175" s="8"/>
      <c r="C175" s="8"/>
      <c r="D175" s="8"/>
      <c r="E175" s="8"/>
      <c r="F175" s="36"/>
      <c r="G175" s="36"/>
      <c r="H175" s="8"/>
    </row>
    <row r="176" spans="1:8">
      <c r="A176" s="8"/>
      <c r="B176" s="8"/>
      <c r="C176" s="8"/>
      <c r="D176" s="8"/>
      <c r="E176" s="8"/>
      <c r="F176" s="36"/>
      <c r="G176" s="36"/>
      <c r="H176" s="8"/>
    </row>
    <row r="177" spans="1:8">
      <c r="A177" s="8"/>
      <c r="B177" s="8"/>
      <c r="C177" s="8"/>
      <c r="D177" s="8"/>
      <c r="E177" s="8"/>
      <c r="F177" s="36"/>
      <c r="G177" s="36"/>
      <c r="H177" s="8"/>
    </row>
    <row r="178" spans="1:8">
      <c r="A178" s="8"/>
      <c r="B178" s="8"/>
      <c r="C178" s="8"/>
      <c r="D178" s="8"/>
      <c r="E178" s="8"/>
      <c r="F178" s="36"/>
      <c r="G178" s="36"/>
      <c r="H178" s="8"/>
    </row>
    <row r="179" spans="1:8">
      <c r="A179" s="8"/>
      <c r="B179" s="8"/>
      <c r="C179" s="8"/>
      <c r="D179" s="8"/>
      <c r="E179" s="8"/>
      <c r="F179" s="36"/>
      <c r="G179" s="36"/>
      <c r="H179" s="8"/>
    </row>
    <row r="180" spans="1:8">
      <c r="A180" s="8"/>
      <c r="B180" s="8"/>
      <c r="C180" s="8"/>
      <c r="D180" s="8"/>
      <c r="E180" s="8"/>
      <c r="F180" s="36"/>
      <c r="G180" s="36"/>
      <c r="H180" s="8"/>
    </row>
    <row r="181" spans="1:8">
      <c r="A181" s="8"/>
      <c r="B181" s="8"/>
      <c r="C181" s="8"/>
      <c r="D181" s="8"/>
      <c r="E181" s="8"/>
      <c r="F181" s="36"/>
      <c r="G181" s="36"/>
      <c r="H181" s="8"/>
    </row>
    <row r="182" spans="1:8">
      <c r="A182" s="8"/>
      <c r="B182" s="8"/>
      <c r="C182" s="8"/>
      <c r="D182" s="8"/>
      <c r="E182" s="8"/>
      <c r="F182" s="36"/>
      <c r="G182" s="36"/>
      <c r="H182" s="8"/>
    </row>
    <row r="183" spans="1:8">
      <c r="A183" s="8"/>
      <c r="B183" s="8"/>
      <c r="C183" s="8"/>
      <c r="D183" s="8"/>
      <c r="E183" s="8"/>
      <c r="F183" s="36"/>
      <c r="G183" s="36"/>
      <c r="H183" s="8"/>
    </row>
    <row r="184" spans="1:8">
      <c r="A184" s="8"/>
      <c r="B184" s="8"/>
      <c r="C184" s="8"/>
      <c r="D184" s="8"/>
      <c r="E184" s="8"/>
      <c r="F184" s="36"/>
      <c r="G184" s="36"/>
      <c r="H184" s="8"/>
    </row>
    <row r="185" spans="1:8">
      <c r="A185" s="8"/>
      <c r="B185" s="8"/>
      <c r="C185" s="8"/>
      <c r="D185" s="8"/>
      <c r="E185" s="8"/>
      <c r="F185" s="36"/>
      <c r="G185" s="36"/>
      <c r="H185" s="8"/>
    </row>
    <row r="186" spans="1:8">
      <c r="A186" s="8"/>
      <c r="B186" s="8"/>
      <c r="C186" s="8"/>
      <c r="D186" s="8"/>
      <c r="E186" s="8"/>
      <c r="F186" s="36"/>
      <c r="G186" s="36"/>
      <c r="H186" s="8"/>
    </row>
    <row r="187" spans="1:8">
      <c r="A187" s="8"/>
      <c r="B187" s="8"/>
      <c r="C187" s="8"/>
      <c r="D187" s="8"/>
      <c r="E187" s="8"/>
      <c r="F187" s="36"/>
      <c r="G187" s="36"/>
      <c r="H187" s="8"/>
    </row>
    <row r="188" spans="1:8">
      <c r="A188" s="8"/>
      <c r="B188" s="8"/>
      <c r="C188" s="8"/>
      <c r="D188" s="8"/>
      <c r="E188" s="8"/>
      <c r="F188" s="36"/>
      <c r="G188" s="36"/>
      <c r="H188" s="8"/>
    </row>
    <row r="189" spans="1:8">
      <c r="A189" s="8"/>
      <c r="B189" s="8"/>
      <c r="C189" s="8"/>
      <c r="D189" s="8"/>
      <c r="E189" s="8"/>
      <c r="F189" s="36"/>
      <c r="G189" s="36"/>
      <c r="H189" s="8"/>
    </row>
    <row r="190" spans="1:8">
      <c r="A190" s="8"/>
      <c r="B190" s="8"/>
      <c r="C190" s="8"/>
      <c r="D190" s="8"/>
      <c r="E190" s="8"/>
      <c r="F190" s="36"/>
      <c r="G190" s="36"/>
      <c r="H190" s="8"/>
    </row>
    <row r="191" spans="1:8">
      <c r="A191" s="8"/>
      <c r="B191" s="8"/>
      <c r="C191" s="8"/>
      <c r="D191" s="8"/>
      <c r="E191" s="8"/>
      <c r="F191" s="36"/>
      <c r="G191" s="36"/>
      <c r="H191" s="8"/>
    </row>
    <row r="192" spans="1:8">
      <c r="A192" s="8"/>
      <c r="B192" s="8"/>
      <c r="C192" s="8"/>
      <c r="D192" s="8"/>
      <c r="E192" s="8"/>
      <c r="F192" s="36"/>
      <c r="G192" s="36"/>
      <c r="H192" s="8"/>
    </row>
    <row r="193" spans="1:8">
      <c r="A193" s="8"/>
      <c r="B193" s="8"/>
      <c r="C193" s="8"/>
      <c r="D193" s="8"/>
      <c r="E193" s="8"/>
      <c r="F193" s="36"/>
      <c r="G193" s="36"/>
      <c r="H193" s="8"/>
    </row>
    <row r="194" spans="1:8">
      <c r="A194" s="8"/>
      <c r="B194" s="8"/>
      <c r="C194" s="8"/>
      <c r="D194" s="8"/>
      <c r="E194" s="8"/>
      <c r="F194" s="36"/>
      <c r="G194" s="36"/>
      <c r="H194" s="8"/>
    </row>
    <row r="195" spans="1:8">
      <c r="A195" s="8"/>
      <c r="B195" s="8"/>
      <c r="C195" s="8"/>
      <c r="D195" s="8"/>
      <c r="E195" s="8"/>
      <c r="F195" s="36"/>
      <c r="G195" s="36"/>
      <c r="H195" s="8"/>
    </row>
    <row r="196" spans="1:8">
      <c r="A196" s="8"/>
      <c r="B196" s="8"/>
      <c r="C196" s="8"/>
      <c r="D196" s="8"/>
      <c r="E196" s="8"/>
      <c r="F196" s="36"/>
      <c r="G196" s="36"/>
      <c r="H196" s="8"/>
    </row>
    <row r="197" spans="1:8">
      <c r="A197" s="8"/>
      <c r="B197" s="8"/>
      <c r="C197" s="8"/>
      <c r="D197" s="8"/>
      <c r="E197" s="8"/>
      <c r="F197" s="36"/>
      <c r="G197" s="36"/>
      <c r="H197" s="8"/>
    </row>
    <row r="198" spans="1:8">
      <c r="A198" s="8"/>
      <c r="B198" s="8"/>
      <c r="C198" s="8"/>
      <c r="D198" s="8"/>
      <c r="E198" s="8"/>
      <c r="F198" s="36"/>
      <c r="G198" s="36"/>
      <c r="H198" s="8"/>
    </row>
    <row r="199" spans="1:8">
      <c r="A199" s="8"/>
      <c r="B199" s="8"/>
      <c r="C199" s="8"/>
      <c r="D199" s="8"/>
      <c r="E199" s="8"/>
      <c r="F199" s="36"/>
      <c r="G199" s="36"/>
      <c r="H199" s="8"/>
    </row>
    <row r="200" spans="1:8">
      <c r="A200" s="8"/>
      <c r="B200" s="8"/>
      <c r="C200" s="8"/>
      <c r="D200" s="8"/>
      <c r="E200" s="8"/>
      <c r="F200" s="36"/>
      <c r="G200" s="36"/>
      <c r="H200" s="8"/>
    </row>
    <row r="201" spans="1:8">
      <c r="A201" s="8"/>
      <c r="B201" s="8"/>
      <c r="C201" s="8"/>
      <c r="D201" s="8"/>
      <c r="E201" s="8"/>
      <c r="F201" s="36"/>
      <c r="G201" s="36"/>
      <c r="H201" s="8"/>
    </row>
    <row r="202" spans="1:8">
      <c r="A202" s="8"/>
      <c r="B202" s="8"/>
      <c r="C202" s="8"/>
      <c r="D202" s="8"/>
      <c r="E202" s="8"/>
      <c r="F202" s="36"/>
      <c r="G202" s="36"/>
      <c r="H202" s="8"/>
    </row>
    <row r="203" spans="1:8">
      <c r="A203" s="8"/>
      <c r="B203" s="8"/>
      <c r="C203" s="8"/>
      <c r="D203" s="8"/>
      <c r="E203" s="8"/>
      <c r="F203" s="36"/>
      <c r="G203" s="36"/>
      <c r="H203" s="8"/>
    </row>
    <row r="204" spans="1:8">
      <c r="A204" s="8"/>
      <c r="B204" s="8"/>
      <c r="C204" s="8"/>
      <c r="D204" s="8"/>
      <c r="E204" s="8"/>
      <c r="F204" s="36"/>
      <c r="G204" s="36"/>
      <c r="H204" s="8"/>
    </row>
    <row r="205" spans="1:8">
      <c r="A205" s="8"/>
      <c r="B205" s="8"/>
      <c r="C205" s="8"/>
      <c r="D205" s="8"/>
      <c r="E205" s="8"/>
      <c r="F205" s="36"/>
      <c r="G205" s="36"/>
      <c r="H205" s="8"/>
    </row>
    <row r="206" spans="1:8">
      <c r="A206" s="8"/>
      <c r="B206" s="8"/>
      <c r="C206" s="8"/>
      <c r="D206" s="8"/>
      <c r="E206" s="8"/>
      <c r="F206" s="36"/>
      <c r="G206" s="36"/>
      <c r="H206" s="8"/>
    </row>
    <row r="207" spans="1:8">
      <c r="A207" s="8"/>
      <c r="B207" s="8"/>
      <c r="C207" s="8"/>
      <c r="D207" s="8"/>
      <c r="E207" s="8"/>
      <c r="F207" s="36"/>
      <c r="G207" s="36"/>
      <c r="H207" s="8"/>
    </row>
    <row r="208" spans="1:8">
      <c r="A208" s="8"/>
      <c r="B208" s="8"/>
      <c r="C208" s="8"/>
      <c r="D208" s="8"/>
      <c r="E208" s="8"/>
      <c r="F208" s="36"/>
      <c r="G208" s="36"/>
      <c r="H208" s="8"/>
    </row>
    <row r="209" spans="1:8">
      <c r="A209" s="8"/>
      <c r="B209" s="8"/>
      <c r="C209" s="8"/>
      <c r="D209" s="8"/>
      <c r="E209" s="8"/>
      <c r="F209" s="36"/>
      <c r="G209" s="36"/>
      <c r="H209" s="8"/>
    </row>
    <row r="210" spans="1:8">
      <c r="A210" s="8"/>
      <c r="B210" s="8"/>
      <c r="C210" s="8"/>
      <c r="D210" s="8"/>
      <c r="E210" s="8"/>
      <c r="F210" s="36"/>
      <c r="G210" s="36"/>
      <c r="H210" s="8"/>
    </row>
    <row r="211" spans="1:8">
      <c r="A211" s="8"/>
      <c r="B211" s="8"/>
      <c r="C211" s="8"/>
      <c r="D211" s="8"/>
      <c r="E211" s="8"/>
      <c r="F211" s="36"/>
      <c r="G211" s="36"/>
      <c r="H211" s="8"/>
    </row>
    <row r="212" spans="1:8">
      <c r="A212" s="8"/>
      <c r="B212" s="8"/>
      <c r="C212" s="8"/>
      <c r="D212" s="8"/>
      <c r="E212" s="8"/>
      <c r="F212" s="36"/>
      <c r="G212" s="36"/>
      <c r="H212" s="8"/>
    </row>
    <row r="213" spans="1:8">
      <c r="A213" s="8"/>
      <c r="B213" s="8"/>
      <c r="C213" s="8"/>
      <c r="D213" s="8"/>
      <c r="E213" s="8"/>
      <c r="F213" s="36"/>
      <c r="G213" s="36"/>
      <c r="H213" s="8"/>
    </row>
    <row r="214" spans="1:8">
      <c r="A214" s="8"/>
      <c r="B214" s="8"/>
      <c r="C214" s="8"/>
      <c r="D214" s="8"/>
      <c r="E214" s="8"/>
      <c r="F214" s="36"/>
      <c r="G214" s="36"/>
      <c r="H214" s="8"/>
    </row>
    <row r="215" spans="1:8">
      <c r="A215" s="8"/>
      <c r="B215" s="8"/>
      <c r="C215" s="8"/>
      <c r="D215" s="8"/>
      <c r="E215" s="8"/>
      <c r="F215" s="36"/>
      <c r="G215" s="36"/>
      <c r="H215" s="8"/>
    </row>
    <row r="216" spans="1:8">
      <c r="A216" s="8"/>
      <c r="B216" s="8"/>
      <c r="C216" s="8"/>
      <c r="D216" s="8"/>
      <c r="E216" s="8"/>
      <c r="F216" s="36"/>
      <c r="G216" s="36"/>
      <c r="H216" s="8"/>
    </row>
    <row r="217" spans="1:8">
      <c r="A217" s="8"/>
      <c r="B217" s="8"/>
      <c r="C217" s="8"/>
      <c r="D217" s="8"/>
      <c r="E217" s="8"/>
      <c r="F217" s="36"/>
      <c r="G217" s="36"/>
      <c r="H217" s="8"/>
    </row>
    <row r="218" spans="1:8">
      <c r="A218" s="8"/>
      <c r="B218" s="8"/>
      <c r="C218" s="8"/>
      <c r="D218" s="8"/>
      <c r="E218" s="8"/>
      <c r="F218" s="36"/>
      <c r="G218" s="36"/>
      <c r="H218" s="8"/>
    </row>
    <row r="219" spans="1:8">
      <c r="A219" s="8"/>
      <c r="B219" s="8"/>
      <c r="C219" s="8"/>
      <c r="D219" s="8"/>
      <c r="E219" s="8"/>
      <c r="F219" s="36"/>
      <c r="G219" s="36"/>
      <c r="H219" s="8"/>
    </row>
    <row r="220" spans="1:8">
      <c r="A220" s="8"/>
      <c r="B220" s="8"/>
      <c r="C220" s="8"/>
      <c r="D220" s="8"/>
      <c r="E220" s="8"/>
      <c r="F220" s="36"/>
      <c r="G220" s="36"/>
      <c r="H220" s="8"/>
    </row>
    <row r="221" spans="1:8">
      <c r="A221" s="8"/>
      <c r="B221" s="8"/>
      <c r="C221" s="8"/>
      <c r="D221" s="8"/>
      <c r="E221" s="8"/>
      <c r="F221" s="36"/>
      <c r="G221" s="36"/>
      <c r="H221" s="8"/>
    </row>
    <row r="222" spans="1:8">
      <c r="A222" s="8"/>
      <c r="B222" s="8"/>
      <c r="C222" s="8"/>
      <c r="D222" s="8"/>
      <c r="E222" s="8"/>
      <c r="F222" s="36"/>
      <c r="G222" s="36"/>
      <c r="H222" s="8"/>
    </row>
    <row r="223" spans="1:8">
      <c r="A223" s="8"/>
      <c r="B223" s="8"/>
      <c r="C223" s="8"/>
      <c r="D223" s="8"/>
      <c r="E223" s="8"/>
      <c r="F223" s="36"/>
      <c r="G223" s="36"/>
      <c r="H223" s="8"/>
    </row>
    <row r="224" spans="1:8">
      <c r="A224" s="8"/>
      <c r="B224" s="8"/>
      <c r="C224" s="8"/>
      <c r="D224" s="8"/>
      <c r="E224" s="8"/>
      <c r="F224" s="36"/>
      <c r="G224" s="36"/>
      <c r="H224" s="8"/>
    </row>
    <row r="225" spans="1:8">
      <c r="A225" s="8"/>
      <c r="B225" s="8"/>
      <c r="C225" s="8"/>
      <c r="D225" s="8"/>
      <c r="E225" s="8"/>
      <c r="F225" s="36"/>
      <c r="G225" s="36"/>
      <c r="H225" s="8"/>
    </row>
    <row r="226" spans="1:8">
      <c r="A226" s="8"/>
      <c r="B226" s="8"/>
      <c r="C226" s="8"/>
      <c r="D226" s="8"/>
      <c r="E226" s="8"/>
      <c r="F226" s="36"/>
      <c r="G226" s="36"/>
      <c r="H226" s="8"/>
    </row>
    <row r="227" spans="1:8">
      <c r="A227" s="8"/>
      <c r="B227" s="8"/>
      <c r="C227" s="8"/>
      <c r="D227" s="8"/>
      <c r="E227" s="8"/>
      <c r="F227" s="36"/>
      <c r="G227" s="36"/>
      <c r="H227" s="8"/>
    </row>
    <row r="228" spans="1:8">
      <c r="A228" s="8"/>
      <c r="B228" s="8"/>
      <c r="C228" s="8"/>
      <c r="D228" s="8"/>
      <c r="E228" s="8"/>
      <c r="F228" s="36"/>
      <c r="G228" s="36"/>
      <c r="H228" s="8"/>
    </row>
    <row r="229" spans="1:8">
      <c r="A229" s="8"/>
      <c r="B229" s="8"/>
      <c r="C229" s="8"/>
      <c r="D229" s="8"/>
      <c r="E229" s="8"/>
      <c r="F229" s="36"/>
      <c r="G229" s="36"/>
      <c r="H229" s="8"/>
    </row>
    <row r="230" spans="1:8">
      <c r="A230" s="8"/>
      <c r="B230" s="8"/>
      <c r="C230" s="8"/>
      <c r="D230" s="8"/>
      <c r="E230" s="8"/>
      <c r="F230" s="36"/>
      <c r="G230" s="36"/>
      <c r="H230" s="8"/>
    </row>
    <row r="231" spans="1:8">
      <c r="A231" s="8"/>
      <c r="B231" s="8"/>
      <c r="C231" s="8"/>
      <c r="D231" s="8"/>
      <c r="E231" s="8"/>
      <c r="F231" s="36"/>
      <c r="G231" s="36"/>
      <c r="H231" s="8"/>
    </row>
    <row r="232" spans="1:8">
      <c r="A232" s="8"/>
      <c r="B232" s="8"/>
      <c r="C232" s="8"/>
      <c r="D232" s="8"/>
      <c r="E232" s="8"/>
      <c r="F232" s="36"/>
      <c r="G232" s="36"/>
      <c r="H232" s="8"/>
    </row>
    <row r="233" spans="1:8">
      <c r="A233" s="8"/>
      <c r="B233" s="8"/>
      <c r="C233" s="8"/>
      <c r="D233" s="8"/>
      <c r="E233" s="8"/>
      <c r="F233" s="36"/>
      <c r="G233" s="36"/>
      <c r="H233" s="8"/>
    </row>
    <row r="234" spans="1:8">
      <c r="A234" s="8"/>
      <c r="B234" s="8"/>
      <c r="C234" s="8"/>
      <c r="D234" s="8"/>
      <c r="E234" s="8"/>
      <c r="F234" s="36"/>
      <c r="G234" s="36"/>
      <c r="H234" s="8"/>
    </row>
    <row r="235" spans="1:8">
      <c r="A235" s="8"/>
      <c r="B235" s="8"/>
      <c r="C235" s="8"/>
      <c r="D235" s="8"/>
      <c r="E235" s="8"/>
      <c r="F235" s="36"/>
      <c r="G235" s="36"/>
      <c r="H235" s="8"/>
    </row>
    <row r="236" spans="1:8">
      <c r="A236" s="8"/>
      <c r="B236" s="8"/>
      <c r="C236" s="8"/>
      <c r="D236" s="8"/>
      <c r="E236" s="8"/>
      <c r="F236" s="36"/>
      <c r="G236" s="36"/>
      <c r="H236" s="8"/>
    </row>
    <row r="237" spans="1:8">
      <c r="A237" s="8"/>
      <c r="B237" s="8"/>
      <c r="C237" s="8"/>
      <c r="D237" s="8"/>
      <c r="E237" s="8"/>
      <c r="F237" s="36"/>
      <c r="G237" s="36"/>
      <c r="H237" s="8"/>
    </row>
    <row r="238" spans="1:8">
      <c r="A238" s="8"/>
      <c r="B238" s="8"/>
      <c r="C238" s="8"/>
      <c r="D238" s="8"/>
      <c r="E238" s="8"/>
      <c r="F238" s="36"/>
      <c r="G238" s="36"/>
      <c r="H238" s="8"/>
    </row>
    <row r="239" spans="1:8">
      <c r="A239" s="8"/>
      <c r="B239" s="8"/>
      <c r="C239" s="8"/>
      <c r="D239" s="8"/>
      <c r="E239" s="8"/>
      <c r="F239" s="36"/>
      <c r="G239" s="36"/>
      <c r="H239" s="8"/>
    </row>
    <row r="240" spans="1:8">
      <c r="A240" s="8"/>
      <c r="B240" s="8"/>
      <c r="C240" s="8"/>
      <c r="D240" s="8"/>
      <c r="E240" s="8"/>
      <c r="F240" s="36"/>
      <c r="G240" s="36"/>
      <c r="H240" s="8"/>
    </row>
    <row r="241" spans="1:8">
      <c r="A241" s="8"/>
      <c r="B241" s="8"/>
      <c r="C241" s="8"/>
      <c r="D241" s="8"/>
      <c r="E241" s="8"/>
      <c r="F241" s="36"/>
      <c r="G241" s="36"/>
      <c r="H241" s="8"/>
    </row>
    <row r="242" spans="1:8">
      <c r="A242" s="8"/>
      <c r="B242" s="8"/>
      <c r="C242" s="8"/>
      <c r="D242" s="8"/>
      <c r="E242" s="8"/>
      <c r="F242" s="36"/>
      <c r="G242" s="36"/>
      <c r="H242" s="8"/>
    </row>
    <row r="243" spans="1:8">
      <c r="A243" s="8"/>
      <c r="B243" s="8"/>
      <c r="C243" s="8"/>
      <c r="D243" s="8"/>
      <c r="E243" s="8"/>
      <c r="F243" s="36"/>
      <c r="G243" s="36"/>
      <c r="H243" s="8"/>
    </row>
    <row r="244" spans="1:8">
      <c r="A244" s="8"/>
      <c r="B244" s="8"/>
      <c r="C244" s="8"/>
      <c r="D244" s="8"/>
      <c r="E244" s="8"/>
      <c r="F244" s="36"/>
      <c r="G244" s="36"/>
      <c r="H244" s="8"/>
    </row>
    <row r="245" spans="1:8">
      <c r="A245" s="8"/>
      <c r="B245" s="8"/>
      <c r="C245" s="8"/>
      <c r="D245" s="8"/>
      <c r="E245" s="8"/>
      <c r="F245" s="36"/>
      <c r="G245" s="36"/>
      <c r="H245" s="8"/>
    </row>
    <row r="246" spans="1:8">
      <c r="A246" s="8"/>
      <c r="B246" s="8"/>
      <c r="C246" s="8"/>
      <c r="D246" s="8"/>
      <c r="E246" s="8"/>
      <c r="F246" s="36"/>
      <c r="G246" s="36"/>
      <c r="H246" s="8"/>
    </row>
    <row r="247" spans="1:8">
      <c r="A247" s="8"/>
      <c r="B247" s="8"/>
      <c r="C247" s="8"/>
      <c r="D247" s="8"/>
      <c r="E247" s="8"/>
      <c r="F247" s="36"/>
      <c r="G247" s="36"/>
      <c r="H247" s="8"/>
    </row>
    <row r="248" spans="1:8">
      <c r="A248" s="8"/>
      <c r="B248" s="8"/>
      <c r="C248" s="8"/>
      <c r="D248" s="8"/>
      <c r="E248" s="8"/>
      <c r="F248" s="36"/>
      <c r="G248" s="36"/>
      <c r="H248" s="8"/>
    </row>
    <row r="249" spans="1:8">
      <c r="A249" s="8"/>
      <c r="B249" s="8"/>
      <c r="C249" s="8"/>
      <c r="D249" s="8"/>
      <c r="E249" s="8"/>
      <c r="F249" s="36"/>
      <c r="G249" s="36"/>
      <c r="H249" s="8"/>
    </row>
    <row r="250" spans="1:8">
      <c r="A250" s="8"/>
      <c r="B250" s="8"/>
      <c r="C250" s="8"/>
      <c r="D250" s="8"/>
      <c r="E250" s="8"/>
      <c r="F250" s="36"/>
      <c r="G250" s="36"/>
      <c r="H250" s="8"/>
    </row>
    <row r="251" spans="1:8">
      <c r="A251" s="8"/>
      <c r="B251" s="8"/>
      <c r="C251" s="8"/>
      <c r="D251" s="8"/>
      <c r="E251" s="8"/>
      <c r="F251" s="36"/>
      <c r="G251" s="36"/>
      <c r="H251" s="8"/>
    </row>
    <row r="252" spans="1:8">
      <c r="A252" s="8"/>
      <c r="B252" s="8"/>
      <c r="C252" s="8"/>
      <c r="D252" s="8"/>
      <c r="E252" s="8"/>
      <c r="F252" s="36"/>
      <c r="G252" s="36"/>
      <c r="H252" s="8"/>
    </row>
    <row r="253" spans="1:8">
      <c r="A253" s="8"/>
      <c r="B253" s="8"/>
      <c r="C253" s="8"/>
      <c r="D253" s="8"/>
      <c r="E253" s="8"/>
      <c r="F253" s="36"/>
      <c r="G253" s="36"/>
      <c r="H253" s="8"/>
    </row>
    <row r="254" spans="1:8">
      <c r="A254" s="8"/>
      <c r="B254" s="8"/>
      <c r="C254" s="8"/>
      <c r="D254" s="8"/>
      <c r="E254" s="8"/>
      <c r="F254" s="36"/>
      <c r="G254" s="36"/>
      <c r="H254" s="8"/>
    </row>
    <row r="255" spans="1:8">
      <c r="A255" s="8"/>
      <c r="B255" s="8"/>
      <c r="C255" s="8"/>
      <c r="D255" s="8"/>
      <c r="E255" s="8"/>
      <c r="F255" s="36"/>
      <c r="G255" s="36"/>
      <c r="H255" s="8"/>
    </row>
    <row r="256" spans="1:8">
      <c r="A256" s="8"/>
      <c r="B256" s="8"/>
      <c r="C256" s="8"/>
      <c r="D256" s="8"/>
      <c r="E256" s="8"/>
      <c r="F256" s="36"/>
      <c r="G256" s="36"/>
      <c r="H256" s="8"/>
    </row>
    <row r="257" spans="1:8">
      <c r="A257" s="8"/>
      <c r="B257" s="8"/>
      <c r="C257" s="8"/>
      <c r="D257" s="8"/>
      <c r="E257" s="8"/>
      <c r="F257" s="36"/>
      <c r="G257" s="36"/>
      <c r="H257" s="8"/>
    </row>
    <row r="258" spans="1:8">
      <c r="A258" s="8"/>
      <c r="B258" s="8"/>
      <c r="C258" s="8"/>
      <c r="D258" s="8"/>
      <c r="E258" s="8"/>
      <c r="F258" s="36"/>
      <c r="G258" s="36"/>
      <c r="H258" s="8"/>
    </row>
    <row r="259" spans="1:8">
      <c r="A259" s="8"/>
      <c r="B259" s="8"/>
      <c r="C259" s="8"/>
      <c r="D259" s="8"/>
      <c r="E259" s="8"/>
      <c r="F259" s="36"/>
      <c r="G259" s="36"/>
      <c r="H259" s="8"/>
    </row>
    <row r="260" spans="1:8">
      <c r="A260" s="8"/>
      <c r="B260" s="8"/>
      <c r="C260" s="8"/>
      <c r="D260" s="8"/>
      <c r="E260" s="8"/>
      <c r="F260" s="36"/>
      <c r="G260" s="36"/>
      <c r="H260" s="8"/>
    </row>
    <row r="261" spans="1:8">
      <c r="A261" s="8"/>
      <c r="B261" s="8"/>
      <c r="C261" s="8"/>
      <c r="D261" s="8"/>
      <c r="E261" s="8"/>
      <c r="F261" s="36"/>
      <c r="G261" s="36"/>
      <c r="H261" s="8"/>
    </row>
    <row r="262" spans="1:8">
      <c r="A262" s="8"/>
      <c r="B262" s="8"/>
      <c r="C262" s="8"/>
      <c r="D262" s="8"/>
      <c r="E262" s="8"/>
      <c r="F262" s="36"/>
      <c r="G262" s="36"/>
      <c r="H262" s="8"/>
    </row>
  </sheetData>
  <mergeCells count="18">
    <mergeCell ref="C8:H8"/>
    <mergeCell ref="C9:H9"/>
    <mergeCell ref="B72:C72"/>
    <mergeCell ref="A1:H1"/>
    <mergeCell ref="A3:H3"/>
    <mergeCell ref="A4:H4"/>
    <mergeCell ref="A68:G68"/>
    <mergeCell ref="A15:A16"/>
    <mergeCell ref="B15:B16"/>
    <mergeCell ref="C15:C16"/>
    <mergeCell ref="E15:E16"/>
    <mergeCell ref="F15:F16"/>
    <mergeCell ref="D15:D16"/>
    <mergeCell ref="C6:H6"/>
    <mergeCell ref="C7:H7"/>
    <mergeCell ref="A13:E13"/>
    <mergeCell ref="H15:H16"/>
    <mergeCell ref="G15:G16"/>
  </mergeCells>
  <printOptions horizontalCentered="1"/>
  <pageMargins left="1.1811023622047245" right="0.59055118110236227" top="0.78740157480314965" bottom="0.78740157480314965" header="0.31496062992125984" footer="0.39370078740157483"/>
  <pageSetup paperSize="9" scale="53" fitToHeight="0" orientation="portrait" blackAndWhite="1" r:id="rId1"/>
  <headerFooter>
    <oddFooter>&amp;R&amp;"Times New Roman,Regular"&amp;10&amp;P. lpp. no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45"/>
  <sheetViews>
    <sheetView showZeros="0" topLeftCell="A11" zoomScale="90" zoomScaleNormal="90" workbookViewId="0">
      <selection activeCell="G43" sqref="G43"/>
    </sheetView>
  </sheetViews>
  <sheetFormatPr defaultColWidth="9.140625" defaultRowHeight="15" outlineLevelRow="1"/>
  <cols>
    <col min="1" max="2" width="8.7109375" style="3" customWidth="1"/>
    <col min="3" max="3" width="42.85546875" style="3" customWidth="1"/>
    <col min="4" max="4" width="21.28515625" style="3" customWidth="1"/>
    <col min="5" max="6" width="9.7109375" style="3" customWidth="1"/>
    <col min="7" max="7" width="23.7109375" style="3" customWidth="1"/>
    <col min="8" max="8" width="21" style="3" customWidth="1"/>
    <col min="9" max="16384" width="9.140625" style="3"/>
  </cols>
  <sheetData>
    <row r="1" spans="1:8" ht="20.25">
      <c r="A1" s="561" t="str">
        <f>"Lokālā tāme Nr. "&amp;KOPS3!B29</f>
        <v>Lokālā tāme Nr. 1-4</v>
      </c>
      <c r="B1" s="561"/>
      <c r="C1" s="561"/>
      <c r="D1" s="561"/>
      <c r="E1" s="561"/>
      <c r="F1" s="561"/>
      <c r="G1" s="561"/>
      <c r="H1" s="561"/>
    </row>
    <row r="3" spans="1:8" ht="20.25">
      <c r="A3" s="589" t="str">
        <f>KOPS3!C29</f>
        <v>Kāpņu konstrukcijas, kāpņu laukumi</v>
      </c>
      <c r="B3" s="589"/>
      <c r="C3" s="589"/>
      <c r="D3" s="590"/>
      <c r="E3" s="589"/>
      <c r="F3" s="589"/>
      <c r="G3" s="589"/>
      <c r="H3" s="589"/>
    </row>
    <row r="4" spans="1:8">
      <c r="A4" s="579" t="s">
        <v>0</v>
      </c>
      <c r="B4" s="579"/>
      <c r="C4" s="579"/>
      <c r="D4" s="579"/>
      <c r="E4" s="579"/>
      <c r="F4" s="579"/>
      <c r="G4" s="579"/>
      <c r="H4" s="579"/>
    </row>
    <row r="5" spans="1:8">
      <c r="A5" s="8"/>
      <c r="B5" s="8"/>
      <c r="C5" s="8"/>
      <c r="D5" s="8"/>
      <c r="E5" s="8"/>
      <c r="F5" s="8"/>
      <c r="G5" s="8"/>
      <c r="H5" s="8"/>
    </row>
    <row r="6" spans="1:8">
      <c r="A6" s="8" t="s">
        <v>1</v>
      </c>
      <c r="B6" s="8"/>
      <c r="C6" s="562" t="str">
        <f>KOPS3!C12</f>
        <v>Jauna skolas ēka Ādažos III.kārta</v>
      </c>
      <c r="D6" s="597"/>
      <c r="E6" s="562"/>
      <c r="F6" s="562"/>
      <c r="G6" s="562"/>
      <c r="H6" s="562"/>
    </row>
    <row r="7" spans="1:8">
      <c r="A7" s="8" t="s">
        <v>2</v>
      </c>
      <c r="B7" s="8"/>
      <c r="C7" s="562" t="str">
        <f>KOPS3!C13</f>
        <v xml:space="preserve">Jauna skolas ēka Ādažos </v>
      </c>
      <c r="D7" s="597"/>
      <c r="E7" s="562"/>
      <c r="F7" s="562"/>
      <c r="G7" s="562"/>
      <c r="H7" s="562"/>
    </row>
    <row r="8" spans="1:8">
      <c r="A8" s="8" t="s">
        <v>3</v>
      </c>
      <c r="B8" s="8"/>
      <c r="C8" s="562" t="str">
        <f>KOPS3!C14</f>
        <v>Attekas iela 16, Ādaži, Ādažu novads</v>
      </c>
      <c r="D8" s="597"/>
      <c r="E8" s="562"/>
      <c r="F8" s="562"/>
      <c r="G8" s="562"/>
      <c r="H8" s="562"/>
    </row>
    <row r="9" spans="1:8">
      <c r="A9" s="8" t="s">
        <v>4</v>
      </c>
      <c r="B9" s="8"/>
      <c r="C9" s="562" t="str">
        <f>KOPS3!C15</f>
        <v>16-26</v>
      </c>
      <c r="D9" s="597"/>
      <c r="E9" s="562"/>
      <c r="F9" s="562"/>
      <c r="G9" s="562"/>
      <c r="H9" s="562"/>
    </row>
    <row r="10" spans="1:8">
      <c r="A10" s="8"/>
      <c r="B10" s="8"/>
      <c r="C10" s="8"/>
      <c r="D10" s="8"/>
      <c r="E10" s="8"/>
      <c r="F10" s="8"/>
      <c r="G10" s="8"/>
    </row>
    <row r="11" spans="1:8">
      <c r="A11" s="8" t="s">
        <v>126</v>
      </c>
      <c r="B11" s="8"/>
      <c r="C11" s="8"/>
      <c r="D11" s="8"/>
      <c r="E11" s="8"/>
      <c r="F11" s="8"/>
      <c r="G11" s="8"/>
    </row>
    <row r="12" spans="1:8">
      <c r="A12" s="8" t="s">
        <v>772</v>
      </c>
      <c r="B12" s="8"/>
      <c r="C12" s="8"/>
      <c r="D12" s="8"/>
      <c r="E12" s="36"/>
      <c r="F12" s="8"/>
      <c r="G12" s="8"/>
      <c r="H12" s="8"/>
    </row>
    <row r="13" spans="1:8">
      <c r="A13" s="581" t="str">
        <f>KOPS3!F21</f>
        <v>Tāme sastādīta 2017.gada 29. septembrī</v>
      </c>
      <c r="B13" s="581"/>
      <c r="C13" s="581"/>
      <c r="D13" s="581"/>
      <c r="E13" s="581"/>
      <c r="F13" s="8"/>
      <c r="G13" s="8"/>
    </row>
    <row r="15" spans="1:8" ht="15" customHeight="1">
      <c r="A15" s="582" t="s">
        <v>5</v>
      </c>
      <c r="B15" s="582" t="s">
        <v>6</v>
      </c>
      <c r="C15" s="594" t="s">
        <v>711</v>
      </c>
      <c r="D15" s="595" t="s">
        <v>780</v>
      </c>
      <c r="E15" s="594" t="s">
        <v>7</v>
      </c>
      <c r="F15" s="594" t="s">
        <v>8</v>
      </c>
      <c r="G15" s="598" t="s">
        <v>773</v>
      </c>
      <c r="H15" s="598" t="s">
        <v>774</v>
      </c>
    </row>
    <row r="16" spans="1:8">
      <c r="A16" s="582"/>
      <c r="B16" s="582"/>
      <c r="C16" s="594"/>
      <c r="D16" s="596"/>
      <c r="E16" s="594"/>
      <c r="F16" s="594"/>
      <c r="G16" s="575"/>
      <c r="H16" s="575"/>
    </row>
    <row r="17" spans="1:8" ht="15.75" thickBot="1">
      <c r="A17" s="37">
        <v>1</v>
      </c>
      <c r="B17" s="37">
        <v>2</v>
      </c>
      <c r="C17" s="38" t="s">
        <v>63</v>
      </c>
      <c r="D17" s="38"/>
      <c r="E17" s="37" t="s">
        <v>64</v>
      </c>
      <c r="F17" s="39">
        <v>5</v>
      </c>
      <c r="G17" s="39">
        <v>6</v>
      </c>
      <c r="H17" s="39">
        <v>7</v>
      </c>
    </row>
    <row r="18" spans="1:8" ht="15.75" thickTop="1">
      <c r="A18" s="40"/>
      <c r="B18" s="41"/>
      <c r="C18" s="387" t="s">
        <v>682</v>
      </c>
      <c r="D18" s="387"/>
      <c r="E18" s="366"/>
      <c r="F18" s="388"/>
      <c r="G18" s="384"/>
      <c r="H18" s="177">
        <f>ROUND(G18*F18,1)</f>
        <v>0</v>
      </c>
    </row>
    <row r="19" spans="1:8">
      <c r="A19" s="389"/>
      <c r="B19" s="108"/>
      <c r="C19" s="390"/>
      <c r="D19" s="387"/>
      <c r="E19" s="391"/>
      <c r="F19" s="392"/>
      <c r="G19" s="393"/>
      <c r="H19" s="394"/>
    </row>
    <row r="20" spans="1:8">
      <c r="A20" s="40"/>
      <c r="B20" s="41"/>
      <c r="C20" s="364" t="s">
        <v>418</v>
      </c>
      <c r="D20" s="364"/>
      <c r="E20" s="366"/>
      <c r="F20" s="388"/>
      <c r="G20" s="384"/>
      <c r="H20" s="177">
        <f>ROUND(G20*F20,1)</f>
        <v>0</v>
      </c>
    </row>
    <row r="21" spans="1:8">
      <c r="A21" s="40"/>
      <c r="B21" s="41"/>
      <c r="C21" s="381" t="s">
        <v>692</v>
      </c>
      <c r="D21" s="381"/>
      <c r="E21" s="395"/>
      <c r="F21" s="395"/>
      <c r="G21" s="396"/>
      <c r="H21" s="177">
        <f>ROUND(G21*F21,1)</f>
        <v>0</v>
      </c>
    </row>
    <row r="22" spans="1:8" s="8" customFormat="1" ht="12.75">
      <c r="A22" s="40"/>
      <c r="B22" s="397"/>
      <c r="C22" s="226" t="s">
        <v>686</v>
      </c>
      <c r="D22" s="226"/>
      <c r="E22" s="398"/>
      <c r="F22" s="182"/>
      <c r="G22" s="177"/>
      <c r="H22" s="177"/>
    </row>
    <row r="23" spans="1:8" s="8" customFormat="1" ht="12.75">
      <c r="A23" s="40">
        <v>1</v>
      </c>
      <c r="B23" s="46" t="s">
        <v>712</v>
      </c>
      <c r="C23" s="171" t="s">
        <v>110</v>
      </c>
      <c r="D23" s="508"/>
      <c r="E23" s="204" t="s">
        <v>75</v>
      </c>
      <c r="F23" s="399">
        <f>3.5*3.5*1.1</f>
        <v>13.5</v>
      </c>
      <c r="G23" s="177"/>
      <c r="H23" s="177"/>
    </row>
    <row r="24" spans="1:8">
      <c r="A24" s="40">
        <f t="shared" ref="A24:A28" si="0">A23+1</f>
        <v>2</v>
      </c>
      <c r="B24" s="46" t="s">
        <v>713</v>
      </c>
      <c r="C24" s="400" t="s">
        <v>684</v>
      </c>
      <c r="D24" s="508"/>
      <c r="E24" s="182" t="s">
        <v>78</v>
      </c>
      <c r="F24" s="44">
        <f>0.15*F23</f>
        <v>2.0299999999999998</v>
      </c>
      <c r="G24" s="27"/>
      <c r="H24" s="177"/>
    </row>
    <row r="25" spans="1:8" s="8" customFormat="1" ht="25.5">
      <c r="A25" s="40">
        <f t="shared" si="0"/>
        <v>3</v>
      </c>
      <c r="B25" s="46" t="s">
        <v>713</v>
      </c>
      <c r="C25" s="171" t="s">
        <v>685</v>
      </c>
      <c r="D25" s="508"/>
      <c r="E25" s="182" t="s">
        <v>78</v>
      </c>
      <c r="F25" s="182">
        <v>2.9</v>
      </c>
      <c r="G25" s="177"/>
      <c r="H25" s="177"/>
    </row>
    <row r="26" spans="1:8" ht="38.25">
      <c r="A26" s="112">
        <f t="shared" si="0"/>
        <v>4</v>
      </c>
      <c r="B26" s="46" t="s">
        <v>713</v>
      </c>
      <c r="C26" s="61" t="s">
        <v>119</v>
      </c>
      <c r="D26" s="508"/>
      <c r="E26" s="175" t="s">
        <v>115</v>
      </c>
      <c r="F26" s="176">
        <f>0.37*1.1</f>
        <v>0.40699999999999997</v>
      </c>
      <c r="G26" s="177"/>
      <c r="H26" s="177"/>
    </row>
    <row r="27" spans="1:8">
      <c r="A27" s="40">
        <f t="shared" si="0"/>
        <v>5</v>
      </c>
      <c r="B27" s="46" t="s">
        <v>713</v>
      </c>
      <c r="C27" s="171" t="s">
        <v>753</v>
      </c>
      <c r="D27" s="508"/>
      <c r="E27" s="182" t="s">
        <v>72</v>
      </c>
      <c r="F27" s="401">
        <v>4</v>
      </c>
      <c r="G27" s="177"/>
      <c r="H27" s="177"/>
    </row>
    <row r="28" spans="1:8">
      <c r="A28" s="40">
        <f t="shared" si="0"/>
        <v>6</v>
      </c>
      <c r="B28" s="46" t="s">
        <v>713</v>
      </c>
      <c r="C28" s="171" t="s">
        <v>754</v>
      </c>
      <c r="D28" s="508" t="s">
        <v>779</v>
      </c>
      <c r="E28" s="182" t="s">
        <v>72</v>
      </c>
      <c r="F28" s="401">
        <v>4</v>
      </c>
      <c r="G28" s="177"/>
      <c r="H28" s="177"/>
    </row>
    <row r="29" spans="1:8">
      <c r="A29" s="389"/>
      <c r="B29" s="252"/>
      <c r="C29" s="402"/>
      <c r="D29" s="171"/>
      <c r="E29" s="403"/>
      <c r="F29" s="404"/>
      <c r="G29" s="394"/>
      <c r="H29" s="394"/>
    </row>
    <row r="30" spans="1:8">
      <c r="A30" s="40"/>
      <c r="B30" s="41"/>
      <c r="C30" s="381" t="s">
        <v>551</v>
      </c>
      <c r="D30" s="381"/>
      <c r="E30" s="395"/>
      <c r="F30" s="395"/>
      <c r="G30" s="396"/>
      <c r="H30" s="177"/>
    </row>
    <row r="31" spans="1:8" ht="38.25">
      <c r="A31" s="40">
        <f>1+A28</f>
        <v>7</v>
      </c>
      <c r="B31" s="46" t="s">
        <v>715</v>
      </c>
      <c r="C31" s="171" t="s">
        <v>691</v>
      </c>
      <c r="D31" s="508"/>
      <c r="E31" s="192" t="s">
        <v>115</v>
      </c>
      <c r="F31" s="405">
        <f>(0.2025+0.133+0.665+0.15+0.118+0.06+0.025)*1.1</f>
        <v>1.4888999999999999</v>
      </c>
      <c r="G31" s="385"/>
      <c r="H31" s="177"/>
    </row>
    <row r="32" spans="1:8" ht="25.5">
      <c r="A32" s="40">
        <f t="shared" ref="A32:A35" si="1">A31+1</f>
        <v>8</v>
      </c>
      <c r="B32" s="46" t="s">
        <v>715</v>
      </c>
      <c r="C32" s="195" t="s">
        <v>116</v>
      </c>
      <c r="D32" s="508"/>
      <c r="E32" s="192" t="s">
        <v>77</v>
      </c>
      <c r="F32" s="193">
        <f>26*F31</f>
        <v>38.700000000000003</v>
      </c>
      <c r="G32" s="27"/>
      <c r="H32" s="177"/>
    </row>
    <row r="33" spans="1:8">
      <c r="A33" s="112">
        <f t="shared" si="1"/>
        <v>9</v>
      </c>
      <c r="B33" s="46" t="s">
        <v>716</v>
      </c>
      <c r="C33" s="406" t="s">
        <v>552</v>
      </c>
      <c r="D33" s="508"/>
      <c r="E33" s="407" t="s">
        <v>77</v>
      </c>
      <c r="F33" s="408">
        <v>6</v>
      </c>
      <c r="G33" s="409"/>
      <c r="H33" s="177"/>
    </row>
    <row r="34" spans="1:8">
      <c r="A34" s="410">
        <f t="shared" si="1"/>
        <v>10</v>
      </c>
      <c r="B34" s="46" t="s">
        <v>713</v>
      </c>
      <c r="C34" s="411" t="s">
        <v>755</v>
      </c>
      <c r="D34" s="508"/>
      <c r="E34" s="412" t="s">
        <v>72</v>
      </c>
      <c r="F34" s="412">
        <v>21</v>
      </c>
      <c r="G34" s="413"/>
      <c r="H34" s="177"/>
    </row>
    <row r="35" spans="1:8">
      <c r="A35" s="410">
        <f t="shared" si="1"/>
        <v>11</v>
      </c>
      <c r="B35" s="46" t="s">
        <v>713</v>
      </c>
      <c r="C35" s="411" t="s">
        <v>756</v>
      </c>
      <c r="D35" s="508" t="s">
        <v>779</v>
      </c>
      <c r="E35" s="412" t="s">
        <v>72</v>
      </c>
      <c r="F35" s="412">
        <v>4</v>
      </c>
      <c r="G35" s="413"/>
      <c r="H35" s="177"/>
    </row>
    <row r="36" spans="1:8" ht="15.75" thickBot="1">
      <c r="A36" s="15"/>
      <c r="B36" s="53"/>
      <c r="C36" s="376"/>
      <c r="D36" s="509"/>
      <c r="E36" s="377"/>
      <c r="F36" s="378"/>
      <c r="G36" s="18"/>
      <c r="H36" s="18"/>
    </row>
    <row r="37" spans="1:8" ht="15.75" thickTop="1">
      <c r="A37" s="19"/>
      <c r="B37" s="19"/>
      <c r="C37" s="71"/>
      <c r="D37" s="71"/>
      <c r="E37" s="72"/>
      <c r="F37" s="73"/>
      <c r="G37" s="21"/>
      <c r="H37" s="21"/>
    </row>
    <row r="38" spans="1:8">
      <c r="A38" s="591" t="s">
        <v>9</v>
      </c>
      <c r="B38" s="592"/>
      <c r="C38" s="592"/>
      <c r="D38" s="593"/>
      <c r="E38" s="592"/>
      <c r="F38" s="592"/>
      <c r="G38" s="592"/>
      <c r="H38" s="23">
        <f>SUM(H18:H37)</f>
        <v>0</v>
      </c>
    </row>
    <row r="39" spans="1:8" outlineLevel="1">
      <c r="A39" s="8"/>
      <c r="B39" s="8"/>
      <c r="C39" s="8"/>
      <c r="D39" s="8"/>
      <c r="E39" s="8"/>
      <c r="F39" s="8"/>
      <c r="G39" s="8"/>
      <c r="H39" s="8"/>
    </row>
    <row r="40" spans="1:8" outlineLevel="1">
      <c r="E40" s="8"/>
      <c r="F40" s="8"/>
      <c r="H40" s="78"/>
    </row>
    <row r="41" spans="1:8" outlineLevel="1">
      <c r="A41" s="3" t="str">
        <f>"Sastādīja: "&amp;KOPS3!$B$63</f>
        <v>Sastādīja: _________________ Olga  Jasāne /29.09.2017./</v>
      </c>
      <c r="E41" s="79"/>
      <c r="F41" s="80"/>
      <c r="G41" s="81"/>
    </row>
    <row r="42" spans="1:8" outlineLevel="1">
      <c r="B42" s="566" t="s">
        <v>13</v>
      </c>
      <c r="C42" s="566"/>
      <c r="D42" s="496"/>
      <c r="E42" s="8"/>
      <c r="F42" s="33"/>
      <c r="G42" s="33"/>
    </row>
    <row r="43" spans="1:8" outlineLevel="1">
      <c r="A43" s="8"/>
      <c r="B43" s="80"/>
      <c r="C43" s="7"/>
      <c r="D43" s="497"/>
      <c r="E43" s="8"/>
      <c r="F43" s="8"/>
    </row>
    <row r="44" spans="1:8">
      <c r="A44" s="79" t="str">
        <f>"Pārbaudīja: "&amp;KOPS3!$F$63</f>
        <v>Pārbaudīja: _________________ Aleksejs Providenko /29.09.2017./</v>
      </c>
      <c r="B44" s="82"/>
      <c r="C44" s="81"/>
      <c r="D44" s="81"/>
      <c r="E44" s="81"/>
      <c r="F44" s="81"/>
      <c r="H44" s="8"/>
    </row>
    <row r="45" spans="1:8">
      <c r="A45" s="8"/>
      <c r="B45" s="7" t="s">
        <v>13</v>
      </c>
      <c r="C45" s="33"/>
      <c r="D45" s="496"/>
      <c r="E45" s="33"/>
      <c r="F45" s="33"/>
      <c r="H45" s="8"/>
    </row>
    <row r="46" spans="1:8">
      <c r="A46" s="8" t="str">
        <f>"Sertifikāta Nr.: "&amp;KOPS3!$F$65</f>
        <v>Sertifikāta Nr.: 5-00770</v>
      </c>
      <c r="B46" s="36"/>
      <c r="E46" s="8"/>
      <c r="H46" s="8"/>
    </row>
    <row r="47" spans="1:8">
      <c r="A47" s="8"/>
      <c r="B47" s="8"/>
      <c r="C47" s="8"/>
      <c r="D47" s="8"/>
      <c r="E47" s="8"/>
      <c r="F47" s="8"/>
      <c r="G47" s="8"/>
      <c r="H47" s="8"/>
    </row>
    <row r="48" spans="1:8">
      <c r="A48" s="8"/>
      <c r="B48" s="8"/>
      <c r="C48" s="8"/>
      <c r="D48" s="8"/>
      <c r="E48" s="8"/>
      <c r="F48" s="8"/>
      <c r="G48" s="8"/>
      <c r="H48" s="8"/>
    </row>
    <row r="49" spans="1:8">
      <c r="A49" s="8"/>
      <c r="B49" s="8"/>
      <c r="C49" s="8"/>
      <c r="D49" s="8"/>
      <c r="E49" s="8"/>
      <c r="F49" s="8"/>
      <c r="G49" s="8"/>
      <c r="H49" s="8"/>
    </row>
    <row r="50" spans="1:8">
      <c r="A50" s="8"/>
      <c r="B50" s="8"/>
      <c r="C50" s="8"/>
      <c r="D50" s="8"/>
      <c r="E50" s="8"/>
      <c r="F50" s="8"/>
      <c r="G50" s="8"/>
      <c r="H50" s="8"/>
    </row>
    <row r="51" spans="1:8">
      <c r="A51" s="8"/>
      <c r="B51" s="8"/>
      <c r="C51" s="8"/>
      <c r="D51" s="8"/>
      <c r="E51" s="8"/>
      <c r="F51" s="8"/>
      <c r="G51" s="8"/>
      <c r="H51" s="8"/>
    </row>
    <row r="52" spans="1:8">
      <c r="A52" s="8"/>
      <c r="B52" s="8"/>
      <c r="C52" s="8"/>
      <c r="D52" s="8"/>
      <c r="E52" s="8"/>
      <c r="F52" s="8"/>
      <c r="G52" s="8"/>
      <c r="H52" s="8"/>
    </row>
    <row r="53" spans="1:8">
      <c r="A53" s="8"/>
      <c r="B53" s="8"/>
      <c r="C53" s="8"/>
      <c r="D53" s="8"/>
      <c r="E53" s="8"/>
      <c r="F53" s="8"/>
      <c r="G53" s="8"/>
      <c r="H53" s="8"/>
    </row>
    <row r="54" spans="1:8">
      <c r="A54" s="8"/>
      <c r="B54" s="8"/>
      <c r="C54" s="8"/>
      <c r="D54" s="8"/>
      <c r="E54" s="8"/>
      <c r="F54" s="8"/>
      <c r="G54" s="8"/>
      <c r="H54" s="8"/>
    </row>
    <row r="55" spans="1:8">
      <c r="A55" s="8"/>
      <c r="B55" s="8"/>
      <c r="C55" s="8"/>
      <c r="D55" s="8"/>
      <c r="E55" s="8"/>
      <c r="F55" s="8"/>
      <c r="G55" s="8"/>
      <c r="H55" s="8"/>
    </row>
    <row r="56" spans="1:8">
      <c r="A56" s="8"/>
      <c r="B56" s="8"/>
      <c r="C56" s="8"/>
      <c r="D56" s="8"/>
      <c r="E56" s="8"/>
      <c r="F56" s="8"/>
      <c r="G56" s="8"/>
      <c r="H56" s="8"/>
    </row>
    <row r="57" spans="1:8">
      <c r="A57" s="8"/>
      <c r="B57" s="8"/>
      <c r="C57" s="8"/>
      <c r="D57" s="8"/>
      <c r="E57" s="8"/>
      <c r="F57" s="8"/>
      <c r="G57" s="8"/>
      <c r="H57" s="8"/>
    </row>
    <row r="58" spans="1:8">
      <c r="A58" s="8"/>
      <c r="B58" s="8"/>
      <c r="C58" s="8"/>
      <c r="D58" s="8"/>
      <c r="E58" s="8"/>
      <c r="F58" s="8"/>
      <c r="G58" s="8"/>
      <c r="H58" s="8"/>
    </row>
    <row r="59" spans="1:8">
      <c r="A59" s="8"/>
      <c r="B59" s="8"/>
      <c r="C59" s="8"/>
      <c r="D59" s="8"/>
      <c r="E59" s="8"/>
      <c r="F59" s="8"/>
      <c r="G59" s="8"/>
      <c r="H59" s="8"/>
    </row>
    <row r="60" spans="1:8">
      <c r="A60" s="8"/>
      <c r="B60" s="8"/>
      <c r="C60" s="8"/>
      <c r="D60" s="8"/>
      <c r="E60" s="8"/>
      <c r="F60" s="8"/>
      <c r="G60" s="8"/>
      <c r="H60" s="8"/>
    </row>
    <row r="61" spans="1:8">
      <c r="A61" s="8"/>
      <c r="B61" s="8"/>
      <c r="C61" s="8"/>
      <c r="D61" s="8"/>
      <c r="E61" s="8"/>
      <c r="F61" s="8"/>
      <c r="G61" s="8"/>
      <c r="H61" s="8"/>
    </row>
    <row r="62" spans="1:8">
      <c r="A62" s="8"/>
      <c r="B62" s="8"/>
      <c r="C62" s="8"/>
      <c r="D62" s="8"/>
      <c r="E62" s="8"/>
      <c r="F62" s="8"/>
      <c r="G62" s="8"/>
      <c r="H62" s="8"/>
    </row>
    <row r="63" spans="1:8">
      <c r="A63" s="8"/>
      <c r="B63" s="8"/>
      <c r="C63" s="8"/>
      <c r="D63" s="8"/>
      <c r="E63" s="8"/>
      <c r="F63" s="8"/>
      <c r="G63" s="8"/>
      <c r="H63" s="8"/>
    </row>
    <row r="64" spans="1:8">
      <c r="A64" s="8"/>
      <c r="B64" s="8"/>
      <c r="C64" s="8"/>
      <c r="D64" s="8"/>
      <c r="E64" s="8"/>
      <c r="F64" s="8"/>
      <c r="G64" s="8"/>
      <c r="H64" s="8"/>
    </row>
    <row r="65" spans="1:8">
      <c r="A65" s="8"/>
      <c r="B65" s="8"/>
      <c r="C65" s="8"/>
      <c r="D65" s="8"/>
      <c r="E65" s="8"/>
      <c r="F65" s="8"/>
      <c r="G65" s="8"/>
      <c r="H65" s="8"/>
    </row>
    <row r="66" spans="1:8">
      <c r="A66" s="8"/>
      <c r="B66" s="8"/>
      <c r="C66" s="8"/>
      <c r="D66" s="8"/>
      <c r="E66" s="8"/>
      <c r="F66" s="8"/>
      <c r="G66" s="8"/>
      <c r="H66" s="8"/>
    </row>
    <row r="67" spans="1:8">
      <c r="A67" s="8"/>
      <c r="B67" s="8"/>
      <c r="C67" s="8"/>
      <c r="D67" s="8"/>
      <c r="E67" s="8"/>
      <c r="F67" s="8"/>
      <c r="G67" s="8"/>
      <c r="H67" s="8"/>
    </row>
    <row r="68" spans="1:8">
      <c r="A68" s="8"/>
      <c r="B68" s="8"/>
      <c r="C68" s="8"/>
      <c r="D68" s="8"/>
      <c r="E68" s="8"/>
      <c r="F68" s="8"/>
      <c r="G68" s="8"/>
      <c r="H68" s="8"/>
    </row>
    <row r="69" spans="1:8">
      <c r="A69" s="8"/>
      <c r="B69" s="8"/>
      <c r="C69" s="8"/>
      <c r="D69" s="8"/>
      <c r="E69" s="8"/>
      <c r="F69" s="8"/>
      <c r="G69" s="8"/>
      <c r="H69" s="8"/>
    </row>
    <row r="70" spans="1:8">
      <c r="A70" s="8"/>
      <c r="B70" s="8"/>
      <c r="C70" s="8"/>
      <c r="D70" s="8"/>
      <c r="E70" s="8"/>
      <c r="F70" s="8"/>
      <c r="G70" s="8"/>
      <c r="H70" s="8"/>
    </row>
    <row r="71" spans="1:8">
      <c r="A71" s="8"/>
      <c r="B71" s="8"/>
      <c r="C71" s="8"/>
      <c r="D71" s="8"/>
      <c r="E71" s="8"/>
      <c r="F71" s="8"/>
      <c r="G71" s="8"/>
      <c r="H71" s="8"/>
    </row>
    <row r="72" spans="1:8">
      <c r="A72" s="8"/>
      <c r="B72" s="8"/>
      <c r="C72" s="8"/>
      <c r="D72" s="8"/>
      <c r="E72" s="8"/>
      <c r="F72" s="8"/>
      <c r="G72" s="8"/>
      <c r="H72" s="8"/>
    </row>
    <row r="73" spans="1:8">
      <c r="A73" s="8"/>
      <c r="B73" s="8"/>
      <c r="C73" s="8"/>
      <c r="D73" s="8"/>
      <c r="E73" s="8"/>
      <c r="F73" s="8"/>
      <c r="G73" s="8"/>
      <c r="H73" s="8"/>
    </row>
    <row r="74" spans="1:8">
      <c r="A74" s="8"/>
      <c r="B74" s="8"/>
      <c r="C74" s="8"/>
      <c r="D74" s="8"/>
      <c r="E74" s="8"/>
      <c r="F74" s="8"/>
      <c r="G74" s="8"/>
      <c r="H74" s="8"/>
    </row>
    <row r="75" spans="1:8">
      <c r="A75" s="8"/>
      <c r="B75" s="8"/>
      <c r="C75" s="8"/>
      <c r="D75" s="8"/>
      <c r="E75" s="8"/>
      <c r="F75" s="8"/>
      <c r="G75" s="8"/>
      <c r="H75" s="8"/>
    </row>
    <row r="76" spans="1:8">
      <c r="A76" s="8"/>
      <c r="B76" s="8"/>
      <c r="C76" s="8"/>
      <c r="D76" s="8"/>
      <c r="E76" s="8"/>
      <c r="F76" s="8"/>
      <c r="G76" s="8"/>
      <c r="H76" s="8"/>
    </row>
    <row r="77" spans="1:8">
      <c r="A77" s="8"/>
      <c r="B77" s="8"/>
      <c r="C77" s="8"/>
      <c r="D77" s="8"/>
      <c r="E77" s="8"/>
      <c r="F77" s="8"/>
      <c r="G77" s="8"/>
      <c r="H77" s="8"/>
    </row>
    <row r="78" spans="1:8">
      <c r="A78" s="8"/>
      <c r="B78" s="8"/>
      <c r="C78" s="8"/>
      <c r="D78" s="8"/>
      <c r="E78" s="8"/>
      <c r="F78" s="8"/>
      <c r="G78" s="8"/>
      <c r="H78" s="8"/>
    </row>
    <row r="79" spans="1:8">
      <c r="A79" s="8"/>
      <c r="B79" s="8"/>
      <c r="C79" s="8"/>
      <c r="D79" s="8"/>
      <c r="E79" s="8"/>
      <c r="F79" s="8"/>
      <c r="G79" s="8"/>
      <c r="H79" s="8"/>
    </row>
    <row r="80" spans="1:8">
      <c r="A80" s="8"/>
      <c r="B80" s="8"/>
      <c r="C80" s="8"/>
      <c r="D80" s="8"/>
      <c r="E80" s="8"/>
      <c r="F80" s="8"/>
      <c r="G80" s="8"/>
      <c r="H80" s="8"/>
    </row>
    <row r="81" spans="1:8">
      <c r="A81" s="8"/>
      <c r="B81" s="8"/>
      <c r="C81" s="8"/>
      <c r="D81" s="8"/>
      <c r="E81" s="8"/>
      <c r="F81" s="8"/>
      <c r="G81" s="8"/>
      <c r="H81" s="8"/>
    </row>
    <row r="82" spans="1:8">
      <c r="A82" s="8"/>
      <c r="B82" s="8"/>
      <c r="C82" s="8"/>
      <c r="D82" s="8"/>
      <c r="E82" s="8"/>
      <c r="F82" s="8"/>
      <c r="G82" s="8"/>
      <c r="H82" s="8"/>
    </row>
    <row r="83" spans="1:8">
      <c r="A83" s="8"/>
      <c r="B83" s="8"/>
      <c r="C83" s="8"/>
      <c r="D83" s="8"/>
      <c r="E83" s="8"/>
      <c r="F83" s="8"/>
      <c r="G83" s="8"/>
      <c r="H83" s="8"/>
    </row>
    <row r="84" spans="1:8">
      <c r="A84" s="8"/>
      <c r="B84" s="8"/>
      <c r="C84" s="8"/>
      <c r="D84" s="8"/>
      <c r="E84" s="8"/>
      <c r="F84" s="8"/>
      <c r="G84" s="8"/>
      <c r="H84" s="8"/>
    </row>
    <row r="85" spans="1:8">
      <c r="A85" s="8"/>
      <c r="B85" s="8"/>
      <c r="C85" s="8"/>
      <c r="D85" s="8"/>
      <c r="E85" s="8"/>
      <c r="F85" s="8"/>
      <c r="G85" s="8"/>
      <c r="H85" s="8"/>
    </row>
    <row r="86" spans="1:8">
      <c r="A86" s="8"/>
      <c r="B86" s="8"/>
      <c r="C86" s="8"/>
      <c r="D86" s="8"/>
      <c r="E86" s="8"/>
      <c r="F86" s="8"/>
      <c r="G86" s="8"/>
      <c r="H86" s="8"/>
    </row>
    <row r="87" spans="1:8">
      <c r="A87" s="8"/>
      <c r="B87" s="8"/>
      <c r="C87" s="8"/>
      <c r="D87" s="8"/>
      <c r="E87" s="8"/>
      <c r="F87" s="8"/>
      <c r="G87" s="8"/>
      <c r="H87" s="8"/>
    </row>
    <row r="88" spans="1:8">
      <c r="A88" s="8"/>
      <c r="B88" s="8"/>
      <c r="C88" s="8"/>
      <c r="D88" s="8"/>
      <c r="E88" s="8"/>
      <c r="F88" s="8"/>
      <c r="G88" s="8"/>
      <c r="H88" s="8"/>
    </row>
    <row r="89" spans="1:8">
      <c r="A89" s="8"/>
      <c r="B89" s="8"/>
      <c r="C89" s="8"/>
      <c r="D89" s="8"/>
      <c r="E89" s="8"/>
      <c r="F89" s="8"/>
      <c r="G89" s="8"/>
      <c r="H89" s="8"/>
    </row>
    <row r="90" spans="1:8">
      <c r="A90" s="8"/>
      <c r="B90" s="8"/>
      <c r="C90" s="8"/>
      <c r="D90" s="8"/>
      <c r="E90" s="8"/>
      <c r="F90" s="8"/>
      <c r="G90" s="8"/>
      <c r="H90" s="8"/>
    </row>
    <row r="91" spans="1:8">
      <c r="A91" s="8"/>
      <c r="B91" s="8"/>
      <c r="C91" s="8"/>
      <c r="D91" s="8"/>
      <c r="E91" s="8"/>
      <c r="F91" s="8"/>
      <c r="G91" s="8"/>
      <c r="H91" s="8"/>
    </row>
    <row r="92" spans="1:8">
      <c r="A92" s="8"/>
      <c r="B92" s="8"/>
      <c r="C92" s="8"/>
      <c r="D92" s="8"/>
      <c r="E92" s="8"/>
      <c r="F92" s="8"/>
      <c r="G92" s="8"/>
      <c r="H92" s="8"/>
    </row>
    <row r="93" spans="1:8">
      <c r="A93" s="8"/>
      <c r="B93" s="8"/>
      <c r="C93" s="8"/>
      <c r="D93" s="8"/>
      <c r="E93" s="8"/>
      <c r="F93" s="8"/>
      <c r="G93" s="8"/>
      <c r="H93" s="8"/>
    </row>
    <row r="94" spans="1:8">
      <c r="A94" s="8"/>
      <c r="B94" s="8"/>
      <c r="C94" s="8"/>
      <c r="D94" s="8"/>
      <c r="E94" s="8"/>
      <c r="F94" s="8"/>
      <c r="G94" s="8"/>
      <c r="H94" s="8"/>
    </row>
    <row r="95" spans="1:8">
      <c r="A95" s="8"/>
      <c r="B95" s="8"/>
      <c r="C95" s="8"/>
      <c r="D95" s="8"/>
      <c r="E95" s="8"/>
      <c r="F95" s="8"/>
      <c r="G95" s="8"/>
      <c r="H95" s="8"/>
    </row>
    <row r="96" spans="1:8">
      <c r="A96" s="8"/>
      <c r="B96" s="8"/>
      <c r="C96" s="8"/>
      <c r="D96" s="8"/>
      <c r="E96" s="8"/>
      <c r="F96" s="8"/>
      <c r="G96" s="8"/>
      <c r="H96" s="8"/>
    </row>
    <row r="97" spans="1:8">
      <c r="A97" s="8"/>
      <c r="B97" s="8"/>
      <c r="C97" s="8"/>
      <c r="D97" s="8"/>
      <c r="E97" s="8"/>
      <c r="F97" s="8"/>
      <c r="G97" s="8"/>
      <c r="H97" s="8"/>
    </row>
    <row r="98" spans="1:8">
      <c r="A98" s="8"/>
      <c r="B98" s="8"/>
      <c r="C98" s="8"/>
      <c r="D98" s="8"/>
      <c r="E98" s="8"/>
      <c r="F98" s="8"/>
      <c r="G98" s="8"/>
      <c r="H98" s="8"/>
    </row>
    <row r="99" spans="1:8">
      <c r="A99" s="8"/>
      <c r="B99" s="8"/>
      <c r="C99" s="8"/>
      <c r="D99" s="8"/>
      <c r="E99" s="8"/>
      <c r="F99" s="8"/>
      <c r="G99" s="8"/>
      <c r="H99" s="8"/>
    </row>
    <row r="100" spans="1:8">
      <c r="A100" s="8"/>
      <c r="B100" s="8"/>
      <c r="C100" s="8"/>
      <c r="D100" s="8"/>
      <c r="E100" s="8"/>
      <c r="F100" s="8"/>
      <c r="G100" s="8"/>
      <c r="H100" s="8"/>
    </row>
    <row r="101" spans="1:8">
      <c r="A101" s="8"/>
      <c r="B101" s="8"/>
      <c r="C101" s="8"/>
      <c r="D101" s="8"/>
      <c r="E101" s="8"/>
      <c r="F101" s="8"/>
      <c r="G101" s="8"/>
      <c r="H101" s="8"/>
    </row>
    <row r="102" spans="1:8">
      <c r="A102" s="8"/>
      <c r="B102" s="8"/>
      <c r="C102" s="8"/>
      <c r="D102" s="8"/>
      <c r="E102" s="8"/>
      <c r="F102" s="8"/>
      <c r="G102" s="8"/>
      <c r="H102" s="8"/>
    </row>
    <row r="103" spans="1:8">
      <c r="A103" s="8"/>
      <c r="B103" s="8"/>
      <c r="C103" s="8"/>
      <c r="D103" s="8"/>
      <c r="E103" s="8"/>
      <c r="F103" s="8"/>
      <c r="G103" s="8"/>
      <c r="H103" s="8"/>
    </row>
    <row r="104" spans="1:8">
      <c r="A104" s="8"/>
      <c r="B104" s="8"/>
      <c r="C104" s="8"/>
      <c r="D104" s="8"/>
      <c r="E104" s="8"/>
      <c r="F104" s="8"/>
      <c r="G104" s="8"/>
      <c r="H104" s="8"/>
    </row>
    <row r="105" spans="1:8">
      <c r="A105" s="8"/>
      <c r="B105" s="8"/>
      <c r="C105" s="8"/>
      <c r="D105" s="8"/>
      <c r="E105" s="8"/>
      <c r="F105" s="8"/>
      <c r="G105" s="8"/>
      <c r="H105" s="8"/>
    </row>
    <row r="106" spans="1:8">
      <c r="A106" s="8"/>
      <c r="B106" s="8"/>
      <c r="C106" s="8"/>
      <c r="D106" s="8"/>
      <c r="E106" s="8"/>
      <c r="F106" s="8"/>
      <c r="G106" s="8"/>
      <c r="H106" s="8"/>
    </row>
    <row r="107" spans="1:8">
      <c r="A107" s="8"/>
      <c r="B107" s="8"/>
      <c r="C107" s="8"/>
      <c r="D107" s="8"/>
      <c r="E107" s="8"/>
      <c r="F107" s="8"/>
      <c r="G107" s="8"/>
      <c r="H107" s="8"/>
    </row>
    <row r="108" spans="1:8">
      <c r="A108" s="8"/>
      <c r="B108" s="8"/>
      <c r="C108" s="8"/>
      <c r="D108" s="8"/>
      <c r="E108" s="8"/>
      <c r="F108" s="8"/>
      <c r="G108" s="8"/>
      <c r="H108" s="8"/>
    </row>
    <row r="109" spans="1:8">
      <c r="A109" s="8"/>
      <c r="B109" s="8"/>
      <c r="C109" s="8"/>
      <c r="D109" s="8"/>
      <c r="E109" s="8"/>
      <c r="F109" s="8"/>
      <c r="G109" s="8"/>
      <c r="H109" s="8"/>
    </row>
    <row r="110" spans="1:8">
      <c r="A110" s="8"/>
      <c r="B110" s="8"/>
      <c r="C110" s="8"/>
      <c r="D110" s="8"/>
      <c r="E110" s="8"/>
      <c r="F110" s="8"/>
      <c r="G110" s="8"/>
      <c r="H110" s="8"/>
    </row>
    <row r="111" spans="1:8">
      <c r="A111" s="8"/>
      <c r="B111" s="8"/>
      <c r="C111" s="8"/>
      <c r="D111" s="8"/>
      <c r="E111" s="8"/>
      <c r="F111" s="8"/>
      <c r="G111" s="8"/>
      <c r="H111" s="8"/>
    </row>
    <row r="112" spans="1:8">
      <c r="A112" s="8"/>
      <c r="B112" s="8"/>
      <c r="C112" s="8"/>
      <c r="D112" s="8"/>
      <c r="E112" s="8"/>
      <c r="F112" s="8"/>
      <c r="G112" s="8"/>
      <c r="H112" s="8"/>
    </row>
    <row r="113" spans="1:8">
      <c r="A113" s="8"/>
      <c r="B113" s="8"/>
      <c r="C113" s="8"/>
      <c r="D113" s="8"/>
      <c r="E113" s="8"/>
      <c r="F113" s="8"/>
      <c r="G113" s="8"/>
      <c r="H113" s="8"/>
    </row>
    <row r="114" spans="1:8">
      <c r="A114" s="8"/>
      <c r="B114" s="8"/>
      <c r="C114" s="8"/>
      <c r="D114" s="8"/>
      <c r="E114" s="8"/>
      <c r="F114" s="8"/>
      <c r="G114" s="8"/>
      <c r="H114" s="8"/>
    </row>
    <row r="115" spans="1:8">
      <c r="A115" s="8"/>
      <c r="B115" s="8"/>
      <c r="C115" s="8"/>
      <c r="D115" s="8"/>
      <c r="E115" s="8"/>
      <c r="F115" s="8"/>
      <c r="G115" s="8"/>
      <c r="H115" s="8"/>
    </row>
    <row r="116" spans="1:8">
      <c r="A116" s="8"/>
      <c r="B116" s="8"/>
      <c r="C116" s="8"/>
      <c r="D116" s="8"/>
      <c r="E116" s="8"/>
      <c r="F116" s="8"/>
      <c r="G116" s="8"/>
      <c r="H116" s="8"/>
    </row>
    <row r="117" spans="1:8">
      <c r="A117" s="8"/>
      <c r="B117" s="8"/>
      <c r="C117" s="8"/>
      <c r="D117" s="8"/>
      <c r="E117" s="8"/>
      <c r="F117" s="8"/>
      <c r="G117" s="8"/>
      <c r="H117" s="8"/>
    </row>
    <row r="118" spans="1:8">
      <c r="A118" s="8"/>
      <c r="B118" s="8"/>
      <c r="C118" s="8"/>
      <c r="D118" s="8"/>
      <c r="E118" s="8"/>
      <c r="F118" s="8"/>
      <c r="G118" s="8"/>
      <c r="H118" s="8"/>
    </row>
    <row r="119" spans="1:8">
      <c r="A119" s="8"/>
      <c r="B119" s="8"/>
      <c r="C119" s="8"/>
      <c r="D119" s="8"/>
      <c r="E119" s="8"/>
      <c r="F119" s="8"/>
      <c r="G119" s="8"/>
      <c r="H119" s="8"/>
    </row>
    <row r="120" spans="1:8">
      <c r="A120" s="8"/>
      <c r="B120" s="8"/>
      <c r="C120" s="8"/>
      <c r="D120" s="8"/>
      <c r="E120" s="8"/>
      <c r="F120" s="8"/>
      <c r="G120" s="8"/>
      <c r="H120" s="8"/>
    </row>
    <row r="121" spans="1:8">
      <c r="A121" s="8"/>
      <c r="B121" s="8"/>
      <c r="C121" s="8"/>
      <c r="D121" s="8"/>
      <c r="E121" s="8"/>
      <c r="F121" s="8"/>
      <c r="G121" s="8"/>
      <c r="H121" s="8"/>
    </row>
    <row r="122" spans="1:8">
      <c r="A122" s="8"/>
      <c r="B122" s="8"/>
      <c r="C122" s="8"/>
      <c r="D122" s="8"/>
      <c r="E122" s="8"/>
      <c r="F122" s="8"/>
      <c r="G122" s="8"/>
      <c r="H122" s="8"/>
    </row>
    <row r="123" spans="1:8">
      <c r="A123" s="8"/>
      <c r="B123" s="8"/>
      <c r="C123" s="8"/>
      <c r="D123" s="8"/>
      <c r="E123" s="8"/>
      <c r="F123" s="8"/>
      <c r="G123" s="8"/>
      <c r="H123" s="8"/>
    </row>
    <row r="124" spans="1:8">
      <c r="A124" s="8"/>
      <c r="B124" s="8"/>
      <c r="C124" s="8"/>
      <c r="D124" s="8"/>
      <c r="E124" s="8"/>
      <c r="F124" s="8"/>
      <c r="G124" s="8"/>
      <c r="H124" s="8"/>
    </row>
    <row r="125" spans="1:8">
      <c r="A125" s="8"/>
      <c r="B125" s="8"/>
      <c r="C125" s="8"/>
      <c r="D125" s="8"/>
      <c r="E125" s="8"/>
      <c r="F125" s="8"/>
      <c r="G125" s="8"/>
      <c r="H125" s="8"/>
    </row>
    <row r="126" spans="1:8">
      <c r="A126" s="8"/>
      <c r="B126" s="8"/>
      <c r="C126" s="8"/>
      <c r="D126" s="8"/>
      <c r="E126" s="8"/>
      <c r="F126" s="8"/>
      <c r="G126" s="8"/>
      <c r="H126" s="8"/>
    </row>
    <row r="127" spans="1:8">
      <c r="A127" s="8"/>
      <c r="B127" s="8"/>
      <c r="C127" s="8"/>
      <c r="D127" s="8"/>
      <c r="E127" s="8"/>
      <c r="F127" s="8"/>
      <c r="G127" s="8"/>
      <c r="H127" s="8"/>
    </row>
    <row r="128" spans="1:8">
      <c r="A128" s="8"/>
      <c r="B128" s="8"/>
      <c r="C128" s="8"/>
      <c r="D128" s="8"/>
      <c r="E128" s="8"/>
      <c r="F128" s="8"/>
      <c r="G128" s="8"/>
      <c r="H128" s="8"/>
    </row>
    <row r="129" spans="1:8">
      <c r="A129" s="8"/>
      <c r="B129" s="8"/>
      <c r="C129" s="8"/>
      <c r="D129" s="8"/>
      <c r="E129" s="8"/>
      <c r="F129" s="8"/>
      <c r="G129" s="8"/>
      <c r="H129" s="8"/>
    </row>
    <row r="130" spans="1:8">
      <c r="A130" s="8"/>
      <c r="B130" s="8"/>
      <c r="C130" s="8"/>
      <c r="D130" s="8"/>
      <c r="E130" s="8"/>
      <c r="F130" s="8"/>
      <c r="G130" s="8"/>
      <c r="H130" s="8"/>
    </row>
    <row r="131" spans="1:8">
      <c r="A131" s="8"/>
      <c r="B131" s="8"/>
      <c r="C131" s="8"/>
      <c r="D131" s="8"/>
      <c r="E131" s="8"/>
      <c r="F131" s="8"/>
      <c r="G131" s="8"/>
      <c r="H131" s="8"/>
    </row>
    <row r="132" spans="1:8">
      <c r="A132" s="8"/>
      <c r="B132" s="8"/>
      <c r="C132" s="8"/>
      <c r="D132" s="8"/>
      <c r="E132" s="8"/>
      <c r="F132" s="8"/>
      <c r="G132" s="8"/>
      <c r="H132" s="8"/>
    </row>
    <row r="133" spans="1:8">
      <c r="A133" s="8"/>
      <c r="B133" s="8"/>
      <c r="C133" s="8"/>
      <c r="D133" s="8"/>
      <c r="E133" s="8"/>
      <c r="F133" s="8"/>
      <c r="G133" s="8"/>
      <c r="H133" s="8"/>
    </row>
    <row r="134" spans="1:8">
      <c r="A134" s="8"/>
      <c r="B134" s="8"/>
      <c r="C134" s="8"/>
      <c r="D134" s="8"/>
      <c r="E134" s="8"/>
      <c r="F134" s="8"/>
      <c r="G134" s="8"/>
      <c r="H134" s="8"/>
    </row>
    <row r="135" spans="1:8">
      <c r="A135" s="8"/>
      <c r="B135" s="8"/>
      <c r="C135" s="8"/>
      <c r="D135" s="8"/>
      <c r="E135" s="8"/>
      <c r="F135" s="8"/>
      <c r="G135" s="8"/>
      <c r="H135" s="8"/>
    </row>
    <row r="136" spans="1:8">
      <c r="A136" s="8"/>
      <c r="B136" s="8"/>
      <c r="C136" s="8"/>
      <c r="D136" s="8"/>
      <c r="E136" s="8"/>
      <c r="F136" s="8"/>
      <c r="G136" s="8"/>
      <c r="H136" s="8"/>
    </row>
    <row r="137" spans="1:8">
      <c r="A137" s="8"/>
      <c r="B137" s="8"/>
      <c r="C137" s="8"/>
      <c r="D137" s="8"/>
      <c r="E137" s="8"/>
      <c r="F137" s="8"/>
      <c r="G137" s="8"/>
      <c r="H137" s="8"/>
    </row>
    <row r="138" spans="1:8">
      <c r="A138" s="8"/>
      <c r="B138" s="8"/>
      <c r="C138" s="8"/>
      <c r="D138" s="8"/>
      <c r="E138" s="8"/>
      <c r="F138" s="8"/>
      <c r="G138" s="8"/>
      <c r="H138" s="8"/>
    </row>
    <row r="139" spans="1:8">
      <c r="A139" s="8"/>
      <c r="B139" s="8"/>
      <c r="C139" s="8"/>
      <c r="D139" s="8"/>
      <c r="E139" s="8"/>
      <c r="F139" s="8"/>
      <c r="G139" s="8"/>
      <c r="H139" s="8"/>
    </row>
    <row r="140" spans="1:8">
      <c r="A140" s="8"/>
      <c r="B140" s="8"/>
      <c r="C140" s="8"/>
      <c r="D140" s="8"/>
      <c r="E140" s="8"/>
      <c r="F140" s="8"/>
      <c r="G140" s="8"/>
      <c r="H140" s="8"/>
    </row>
    <row r="141" spans="1:8">
      <c r="A141" s="8"/>
      <c r="B141" s="8"/>
      <c r="C141" s="8"/>
      <c r="D141" s="8"/>
      <c r="E141" s="8"/>
      <c r="F141" s="8"/>
      <c r="G141" s="8"/>
      <c r="H141" s="8"/>
    </row>
    <row r="142" spans="1:8">
      <c r="A142" s="8"/>
      <c r="B142" s="8"/>
      <c r="C142" s="8"/>
      <c r="D142" s="8"/>
      <c r="E142" s="8"/>
      <c r="F142" s="8"/>
      <c r="G142" s="8"/>
      <c r="H142" s="8"/>
    </row>
    <row r="143" spans="1:8">
      <c r="A143" s="8"/>
      <c r="B143" s="8"/>
      <c r="C143" s="8"/>
      <c r="D143" s="8"/>
      <c r="E143" s="8"/>
      <c r="F143" s="8"/>
      <c r="G143" s="8"/>
      <c r="H143" s="8"/>
    </row>
    <row r="144" spans="1:8">
      <c r="A144" s="8"/>
      <c r="B144" s="8"/>
      <c r="C144" s="8"/>
      <c r="D144" s="8"/>
      <c r="E144" s="8"/>
      <c r="F144" s="8"/>
      <c r="G144" s="8"/>
      <c r="H144" s="8"/>
    </row>
    <row r="145" spans="1:8">
      <c r="A145" s="8"/>
      <c r="B145" s="8"/>
      <c r="C145" s="8"/>
      <c r="D145" s="8"/>
      <c r="E145" s="8"/>
      <c r="F145" s="8"/>
      <c r="G145" s="8"/>
      <c r="H145" s="8"/>
    </row>
    <row r="146" spans="1:8">
      <c r="A146" s="8"/>
      <c r="B146" s="8"/>
      <c r="C146" s="8"/>
      <c r="D146" s="8"/>
      <c r="E146" s="8"/>
      <c r="F146" s="8"/>
      <c r="G146" s="8"/>
      <c r="H146" s="8"/>
    </row>
    <row r="147" spans="1:8">
      <c r="A147" s="8"/>
      <c r="B147" s="8"/>
      <c r="C147" s="8"/>
      <c r="D147" s="8"/>
      <c r="E147" s="8"/>
      <c r="F147" s="8"/>
      <c r="G147" s="8"/>
      <c r="H147" s="8"/>
    </row>
    <row r="148" spans="1:8">
      <c r="A148" s="8"/>
      <c r="B148" s="8"/>
      <c r="C148" s="8"/>
      <c r="D148" s="8"/>
      <c r="E148" s="8"/>
      <c r="F148" s="8"/>
      <c r="G148" s="8"/>
      <c r="H148" s="8"/>
    </row>
    <row r="149" spans="1:8">
      <c r="A149" s="8"/>
      <c r="B149" s="8"/>
      <c r="C149" s="8"/>
      <c r="D149" s="8"/>
      <c r="E149" s="8"/>
      <c r="F149" s="8"/>
      <c r="G149" s="8"/>
      <c r="H149" s="8"/>
    </row>
    <row r="150" spans="1:8">
      <c r="A150" s="8"/>
      <c r="B150" s="8"/>
      <c r="C150" s="8"/>
      <c r="D150" s="8"/>
      <c r="E150" s="8"/>
      <c r="F150" s="8"/>
      <c r="G150" s="8"/>
      <c r="H150" s="8"/>
    </row>
    <row r="151" spans="1:8">
      <c r="A151" s="8"/>
      <c r="B151" s="8"/>
      <c r="C151" s="8"/>
      <c r="D151" s="8"/>
      <c r="E151" s="8"/>
      <c r="F151" s="8"/>
      <c r="G151" s="8"/>
      <c r="H151" s="8"/>
    </row>
    <row r="152" spans="1:8">
      <c r="A152" s="8"/>
      <c r="B152" s="8"/>
      <c r="C152" s="8"/>
      <c r="D152" s="8"/>
      <c r="E152" s="8"/>
      <c r="F152" s="8"/>
      <c r="G152" s="8"/>
      <c r="H152" s="8"/>
    </row>
    <row r="153" spans="1:8">
      <c r="A153" s="8"/>
      <c r="B153" s="8"/>
      <c r="C153" s="8"/>
      <c r="D153" s="8"/>
      <c r="E153" s="8"/>
      <c r="F153" s="8"/>
      <c r="G153" s="8"/>
      <c r="H153" s="8"/>
    </row>
    <row r="154" spans="1:8">
      <c r="A154" s="8"/>
      <c r="B154" s="8"/>
      <c r="C154" s="8"/>
      <c r="D154" s="8"/>
      <c r="E154" s="8"/>
      <c r="F154" s="8"/>
      <c r="G154" s="8"/>
      <c r="H154" s="8"/>
    </row>
    <row r="155" spans="1:8">
      <c r="A155" s="8"/>
      <c r="B155" s="8"/>
      <c r="C155" s="8"/>
      <c r="D155" s="8"/>
      <c r="E155" s="8"/>
      <c r="F155" s="8"/>
      <c r="G155" s="8"/>
      <c r="H155" s="8"/>
    </row>
    <row r="156" spans="1:8">
      <c r="A156" s="8"/>
      <c r="B156" s="8"/>
      <c r="C156" s="8"/>
      <c r="D156" s="8"/>
      <c r="E156" s="8"/>
      <c r="F156" s="8"/>
      <c r="G156" s="8"/>
      <c r="H156" s="8"/>
    </row>
    <row r="157" spans="1:8">
      <c r="A157" s="8"/>
      <c r="B157" s="8"/>
      <c r="C157" s="8"/>
      <c r="D157" s="8"/>
      <c r="E157" s="8"/>
      <c r="F157" s="8"/>
      <c r="G157" s="8"/>
      <c r="H157" s="8"/>
    </row>
    <row r="158" spans="1:8">
      <c r="A158" s="8"/>
      <c r="B158" s="8"/>
      <c r="C158" s="8"/>
      <c r="D158" s="8"/>
      <c r="E158" s="8"/>
      <c r="F158" s="8"/>
      <c r="G158" s="8"/>
      <c r="H158" s="8"/>
    </row>
    <row r="159" spans="1:8">
      <c r="A159" s="8"/>
      <c r="B159" s="8"/>
      <c r="C159" s="8"/>
      <c r="D159" s="8"/>
      <c r="E159" s="8"/>
      <c r="F159" s="8"/>
      <c r="G159" s="8"/>
      <c r="H159" s="8"/>
    </row>
    <row r="160" spans="1:8">
      <c r="A160" s="8"/>
      <c r="B160" s="8"/>
      <c r="C160" s="8"/>
      <c r="D160" s="8"/>
      <c r="E160" s="8"/>
      <c r="F160" s="8"/>
      <c r="G160" s="8"/>
      <c r="H160" s="8"/>
    </row>
    <row r="161" spans="1:8">
      <c r="A161" s="8"/>
      <c r="B161" s="8"/>
      <c r="C161" s="8"/>
      <c r="D161" s="8"/>
      <c r="E161" s="8"/>
      <c r="F161" s="8"/>
      <c r="G161" s="8"/>
      <c r="H161" s="8"/>
    </row>
    <row r="162" spans="1:8">
      <c r="A162" s="8"/>
      <c r="B162" s="8"/>
      <c r="C162" s="8"/>
      <c r="D162" s="8"/>
      <c r="E162" s="8"/>
      <c r="F162" s="8"/>
      <c r="G162" s="8"/>
      <c r="H162" s="8"/>
    </row>
    <row r="163" spans="1:8">
      <c r="A163" s="8"/>
      <c r="B163" s="8"/>
      <c r="C163" s="8"/>
      <c r="D163" s="8"/>
      <c r="E163" s="8"/>
      <c r="F163" s="8"/>
      <c r="G163" s="8"/>
      <c r="H163" s="8"/>
    </row>
    <row r="164" spans="1:8">
      <c r="A164" s="8"/>
      <c r="B164" s="8"/>
      <c r="C164" s="8"/>
      <c r="D164" s="8"/>
      <c r="E164" s="8"/>
      <c r="F164" s="8"/>
      <c r="G164" s="8"/>
      <c r="H164" s="8"/>
    </row>
    <row r="165" spans="1:8">
      <c r="A165" s="8"/>
      <c r="B165" s="8"/>
      <c r="C165" s="8"/>
      <c r="D165" s="8"/>
      <c r="E165" s="8"/>
      <c r="F165" s="8"/>
      <c r="G165" s="8"/>
      <c r="H165" s="8"/>
    </row>
    <row r="166" spans="1:8">
      <c r="A166" s="8"/>
      <c r="B166" s="8"/>
      <c r="C166" s="8"/>
      <c r="D166" s="8"/>
      <c r="E166" s="8"/>
      <c r="F166" s="8"/>
      <c r="G166" s="8"/>
      <c r="H166" s="8"/>
    </row>
    <row r="167" spans="1:8">
      <c r="A167" s="8"/>
      <c r="B167" s="8"/>
      <c r="C167" s="8"/>
      <c r="D167" s="8"/>
      <c r="E167" s="8"/>
      <c r="F167" s="8"/>
      <c r="G167" s="8"/>
      <c r="H167" s="8"/>
    </row>
    <row r="168" spans="1:8">
      <c r="A168" s="8"/>
      <c r="B168" s="8"/>
      <c r="C168" s="8"/>
      <c r="D168" s="8"/>
      <c r="E168" s="8"/>
      <c r="F168" s="8"/>
      <c r="G168" s="8"/>
      <c r="H168" s="8"/>
    </row>
    <row r="169" spans="1:8">
      <c r="A169" s="8"/>
      <c r="B169" s="8"/>
      <c r="C169" s="8"/>
      <c r="D169" s="8"/>
      <c r="E169" s="8"/>
      <c r="F169" s="8"/>
      <c r="G169" s="8"/>
      <c r="H169" s="8"/>
    </row>
    <row r="170" spans="1:8">
      <c r="A170" s="8"/>
      <c r="B170" s="8"/>
      <c r="C170" s="8"/>
      <c r="D170" s="8"/>
      <c r="E170" s="8"/>
      <c r="F170" s="8"/>
      <c r="G170" s="8"/>
      <c r="H170" s="8"/>
    </row>
    <row r="171" spans="1:8">
      <c r="A171" s="8"/>
      <c r="B171" s="8"/>
      <c r="C171" s="8"/>
      <c r="D171" s="8"/>
      <c r="E171" s="8"/>
      <c r="F171" s="8"/>
      <c r="G171" s="8"/>
      <c r="H171" s="8"/>
    </row>
    <row r="172" spans="1:8">
      <c r="A172" s="8"/>
      <c r="B172" s="8"/>
      <c r="C172" s="8"/>
      <c r="D172" s="8"/>
      <c r="E172" s="8"/>
      <c r="F172" s="8"/>
      <c r="G172" s="8"/>
      <c r="H172" s="8"/>
    </row>
    <row r="173" spans="1:8">
      <c r="A173" s="8"/>
      <c r="B173" s="8"/>
      <c r="C173" s="8"/>
      <c r="D173" s="8"/>
      <c r="E173" s="8"/>
      <c r="F173" s="8"/>
      <c r="G173" s="8"/>
      <c r="H173" s="8"/>
    </row>
    <row r="174" spans="1:8">
      <c r="A174" s="8"/>
      <c r="B174" s="8"/>
      <c r="C174" s="8"/>
      <c r="D174" s="8"/>
      <c r="E174" s="8"/>
      <c r="F174" s="8"/>
      <c r="G174" s="8"/>
      <c r="H174" s="8"/>
    </row>
    <row r="175" spans="1:8">
      <c r="A175" s="8"/>
      <c r="B175" s="8"/>
      <c r="C175" s="8"/>
      <c r="D175" s="8"/>
      <c r="E175" s="8"/>
      <c r="F175" s="8"/>
      <c r="G175" s="8"/>
      <c r="H175" s="8"/>
    </row>
    <row r="176" spans="1:8">
      <c r="A176" s="8"/>
      <c r="B176" s="8"/>
      <c r="C176" s="8"/>
      <c r="D176" s="8"/>
      <c r="E176" s="8"/>
      <c r="F176" s="8"/>
      <c r="G176" s="8"/>
      <c r="H176" s="8"/>
    </row>
    <row r="177" spans="1:8">
      <c r="A177" s="8"/>
      <c r="B177" s="8"/>
      <c r="C177" s="8"/>
      <c r="D177" s="8"/>
      <c r="E177" s="8"/>
      <c r="F177" s="8"/>
      <c r="G177" s="8"/>
      <c r="H177" s="8"/>
    </row>
    <row r="178" spans="1:8">
      <c r="A178" s="8"/>
      <c r="B178" s="8"/>
      <c r="C178" s="8"/>
      <c r="D178" s="8"/>
      <c r="E178" s="8"/>
      <c r="F178" s="8"/>
      <c r="G178" s="8"/>
      <c r="H178" s="8"/>
    </row>
    <row r="179" spans="1:8">
      <c r="A179" s="8"/>
      <c r="B179" s="8"/>
      <c r="C179" s="8"/>
      <c r="D179" s="8"/>
      <c r="E179" s="8"/>
      <c r="F179" s="8"/>
      <c r="G179" s="8"/>
      <c r="H179" s="8"/>
    </row>
    <row r="180" spans="1:8">
      <c r="A180" s="8"/>
      <c r="B180" s="8"/>
      <c r="C180" s="8"/>
      <c r="D180" s="8"/>
      <c r="E180" s="8"/>
      <c r="F180" s="8"/>
      <c r="G180" s="8"/>
      <c r="H180" s="8"/>
    </row>
    <row r="181" spans="1:8">
      <c r="A181" s="8"/>
      <c r="B181" s="8"/>
      <c r="C181" s="8"/>
      <c r="D181" s="8"/>
      <c r="E181" s="8"/>
      <c r="F181" s="8"/>
      <c r="G181" s="8"/>
      <c r="H181" s="8"/>
    </row>
    <row r="182" spans="1:8">
      <c r="A182" s="8"/>
      <c r="B182" s="8"/>
      <c r="C182" s="8"/>
      <c r="D182" s="8"/>
      <c r="E182" s="8"/>
      <c r="F182" s="8"/>
      <c r="G182" s="8"/>
      <c r="H182" s="8"/>
    </row>
    <row r="183" spans="1:8">
      <c r="A183" s="8"/>
      <c r="B183" s="8"/>
      <c r="C183" s="8"/>
      <c r="D183" s="8"/>
      <c r="E183" s="8"/>
      <c r="F183" s="8"/>
      <c r="G183" s="8"/>
      <c r="H183" s="8"/>
    </row>
    <row r="184" spans="1:8">
      <c r="A184" s="8"/>
      <c r="B184" s="8"/>
      <c r="C184" s="8"/>
      <c r="D184" s="8"/>
      <c r="E184" s="8"/>
      <c r="F184" s="8"/>
      <c r="G184" s="8"/>
      <c r="H184" s="8"/>
    </row>
    <row r="185" spans="1:8">
      <c r="A185" s="8"/>
      <c r="B185" s="8"/>
      <c r="C185" s="8"/>
      <c r="D185" s="8"/>
      <c r="E185" s="8"/>
      <c r="F185" s="8"/>
      <c r="G185" s="8"/>
      <c r="H185" s="8"/>
    </row>
    <row r="186" spans="1:8">
      <c r="A186" s="8"/>
      <c r="B186" s="8"/>
      <c r="C186" s="8"/>
      <c r="D186" s="8"/>
      <c r="E186" s="8"/>
      <c r="F186" s="8"/>
      <c r="G186" s="8"/>
      <c r="H186" s="8"/>
    </row>
    <row r="187" spans="1:8">
      <c r="A187" s="8"/>
      <c r="B187" s="8"/>
      <c r="C187" s="8"/>
      <c r="D187" s="8"/>
      <c r="E187" s="8"/>
      <c r="F187" s="8"/>
      <c r="G187" s="8"/>
      <c r="H187" s="8"/>
    </row>
    <row r="188" spans="1:8">
      <c r="A188" s="8"/>
      <c r="B188" s="8"/>
      <c r="C188" s="8"/>
      <c r="D188" s="8"/>
      <c r="E188" s="8"/>
      <c r="F188" s="8"/>
      <c r="G188" s="8"/>
      <c r="H188" s="8"/>
    </row>
    <row r="189" spans="1:8">
      <c r="A189" s="8"/>
      <c r="B189" s="8"/>
      <c r="C189" s="8"/>
      <c r="D189" s="8"/>
      <c r="E189" s="8"/>
      <c r="F189" s="8"/>
      <c r="G189" s="8"/>
      <c r="H189" s="8"/>
    </row>
    <row r="190" spans="1:8">
      <c r="A190" s="8"/>
      <c r="B190" s="8"/>
      <c r="C190" s="8"/>
      <c r="D190" s="8"/>
      <c r="E190" s="8"/>
      <c r="F190" s="8"/>
      <c r="G190" s="8"/>
      <c r="H190" s="8"/>
    </row>
    <row r="191" spans="1:8">
      <c r="A191" s="8"/>
      <c r="B191" s="8"/>
      <c r="C191" s="8"/>
      <c r="D191" s="8"/>
      <c r="E191" s="8"/>
      <c r="F191" s="8"/>
      <c r="G191" s="8"/>
      <c r="H191" s="8"/>
    </row>
    <row r="192" spans="1:8">
      <c r="A192" s="8"/>
      <c r="B192" s="8"/>
      <c r="C192" s="8"/>
      <c r="D192" s="8"/>
      <c r="E192" s="8"/>
      <c r="F192" s="8"/>
      <c r="G192" s="8"/>
      <c r="H192" s="8"/>
    </row>
    <row r="193" spans="1:8">
      <c r="A193" s="8"/>
      <c r="B193" s="8"/>
      <c r="C193" s="8"/>
      <c r="D193" s="8"/>
      <c r="E193" s="8"/>
      <c r="F193" s="8"/>
      <c r="G193" s="8"/>
      <c r="H193" s="8"/>
    </row>
    <row r="194" spans="1:8">
      <c r="A194" s="8"/>
      <c r="B194" s="8"/>
      <c r="C194" s="8"/>
      <c r="D194" s="8"/>
      <c r="E194" s="8"/>
      <c r="F194" s="8"/>
      <c r="G194" s="8"/>
      <c r="H194" s="8"/>
    </row>
    <row r="195" spans="1:8">
      <c r="A195" s="8"/>
      <c r="B195" s="8"/>
      <c r="C195" s="8"/>
      <c r="D195" s="8"/>
      <c r="E195" s="8"/>
      <c r="F195" s="8"/>
      <c r="G195" s="8"/>
      <c r="H195" s="8"/>
    </row>
    <row r="196" spans="1:8">
      <c r="A196" s="8"/>
      <c r="B196" s="8"/>
      <c r="C196" s="8"/>
      <c r="D196" s="8"/>
      <c r="E196" s="8"/>
      <c r="F196" s="8"/>
      <c r="G196" s="8"/>
      <c r="H196" s="8"/>
    </row>
    <row r="197" spans="1:8">
      <c r="A197" s="8"/>
      <c r="B197" s="8"/>
      <c r="C197" s="8"/>
      <c r="D197" s="8"/>
      <c r="E197" s="8"/>
      <c r="F197" s="8"/>
      <c r="G197" s="8"/>
      <c r="H197" s="8"/>
    </row>
    <row r="198" spans="1:8">
      <c r="A198" s="8"/>
      <c r="B198" s="8"/>
      <c r="C198" s="8"/>
      <c r="D198" s="8"/>
      <c r="E198" s="8"/>
      <c r="F198" s="8"/>
      <c r="G198" s="8"/>
      <c r="H198" s="8"/>
    </row>
    <row r="199" spans="1:8">
      <c r="A199" s="8"/>
      <c r="B199" s="8"/>
      <c r="C199" s="8"/>
      <c r="D199" s="8"/>
      <c r="E199" s="8"/>
      <c r="F199" s="8"/>
      <c r="G199" s="8"/>
      <c r="H199" s="8"/>
    </row>
    <row r="200" spans="1:8">
      <c r="A200" s="8"/>
      <c r="B200" s="8"/>
      <c r="C200" s="8"/>
      <c r="D200" s="8"/>
      <c r="E200" s="8"/>
      <c r="F200" s="8"/>
      <c r="G200" s="8"/>
      <c r="H200" s="8"/>
    </row>
    <row r="201" spans="1:8">
      <c r="A201" s="8"/>
      <c r="B201" s="8"/>
      <c r="C201" s="8"/>
      <c r="D201" s="8"/>
      <c r="E201" s="8"/>
      <c r="F201" s="8"/>
      <c r="G201" s="8"/>
      <c r="H201" s="8"/>
    </row>
    <row r="202" spans="1:8">
      <c r="A202" s="8"/>
      <c r="B202" s="8"/>
      <c r="C202" s="8"/>
      <c r="D202" s="8"/>
      <c r="E202" s="8"/>
      <c r="F202" s="8"/>
      <c r="G202" s="8"/>
      <c r="H202" s="8"/>
    </row>
    <row r="203" spans="1:8">
      <c r="A203" s="8"/>
      <c r="B203" s="8"/>
      <c r="C203" s="8"/>
      <c r="D203" s="8"/>
      <c r="E203" s="8"/>
      <c r="F203" s="8"/>
      <c r="G203" s="8"/>
      <c r="H203" s="8"/>
    </row>
    <row r="204" spans="1:8">
      <c r="A204" s="8"/>
      <c r="B204" s="8"/>
      <c r="C204" s="8"/>
      <c r="D204" s="8"/>
      <c r="E204" s="8"/>
      <c r="F204" s="8"/>
      <c r="G204" s="8"/>
      <c r="H204" s="8"/>
    </row>
    <row r="205" spans="1:8">
      <c r="A205" s="8"/>
      <c r="B205" s="8"/>
      <c r="C205" s="8"/>
      <c r="D205" s="8"/>
      <c r="E205" s="8"/>
      <c r="F205" s="8"/>
      <c r="G205" s="8"/>
      <c r="H205" s="8"/>
    </row>
    <row r="206" spans="1:8">
      <c r="A206" s="8"/>
      <c r="B206" s="8"/>
      <c r="C206" s="8"/>
      <c r="D206" s="8"/>
      <c r="E206" s="8"/>
      <c r="F206" s="8"/>
      <c r="G206" s="8"/>
      <c r="H206" s="8"/>
    </row>
    <row r="207" spans="1:8">
      <c r="A207" s="8"/>
      <c r="B207" s="8"/>
      <c r="C207" s="8"/>
      <c r="D207" s="8"/>
      <c r="E207" s="8"/>
      <c r="F207" s="8"/>
      <c r="G207" s="8"/>
      <c r="H207" s="8"/>
    </row>
    <row r="208" spans="1:8">
      <c r="A208" s="8"/>
      <c r="B208" s="8"/>
      <c r="C208" s="8"/>
      <c r="D208" s="8"/>
      <c r="E208" s="8"/>
      <c r="F208" s="8"/>
      <c r="G208" s="8"/>
      <c r="H208" s="8"/>
    </row>
    <row r="209" spans="1:8">
      <c r="A209" s="8"/>
      <c r="B209" s="8"/>
      <c r="C209" s="8"/>
      <c r="D209" s="8"/>
      <c r="E209" s="8"/>
      <c r="F209" s="8"/>
      <c r="G209" s="8"/>
      <c r="H209" s="8"/>
    </row>
    <row r="210" spans="1:8">
      <c r="A210" s="8"/>
      <c r="B210" s="8"/>
      <c r="C210" s="8"/>
      <c r="D210" s="8"/>
      <c r="E210" s="8"/>
      <c r="F210" s="8"/>
      <c r="G210" s="8"/>
      <c r="H210" s="8"/>
    </row>
    <row r="211" spans="1:8">
      <c r="A211" s="8"/>
      <c r="B211" s="8"/>
      <c r="C211" s="8"/>
      <c r="D211" s="8"/>
      <c r="E211" s="8"/>
      <c r="F211" s="8"/>
      <c r="G211" s="8"/>
      <c r="H211" s="8"/>
    </row>
    <row r="212" spans="1:8">
      <c r="A212" s="8"/>
      <c r="B212" s="8"/>
      <c r="C212" s="8"/>
      <c r="D212" s="8"/>
      <c r="E212" s="8"/>
      <c r="F212" s="8"/>
      <c r="G212" s="8"/>
      <c r="H212" s="8"/>
    </row>
    <row r="213" spans="1:8">
      <c r="A213" s="8"/>
      <c r="B213" s="8"/>
      <c r="C213" s="8"/>
      <c r="D213" s="8"/>
      <c r="E213" s="8"/>
      <c r="F213" s="8"/>
      <c r="G213" s="8"/>
      <c r="H213" s="8"/>
    </row>
    <row r="214" spans="1:8">
      <c r="A214" s="8"/>
      <c r="B214" s="8"/>
      <c r="C214" s="8"/>
      <c r="D214" s="8"/>
      <c r="E214" s="8"/>
      <c r="F214" s="8"/>
      <c r="G214" s="8"/>
      <c r="H214" s="8"/>
    </row>
    <row r="215" spans="1:8">
      <c r="A215" s="8"/>
      <c r="B215" s="8"/>
      <c r="C215" s="8"/>
      <c r="D215" s="8"/>
      <c r="E215" s="8"/>
      <c r="F215" s="8"/>
      <c r="G215" s="8"/>
      <c r="H215" s="8"/>
    </row>
    <row r="216" spans="1:8">
      <c r="A216" s="8"/>
      <c r="B216" s="8"/>
      <c r="C216" s="8"/>
      <c r="D216" s="8"/>
      <c r="E216" s="8"/>
      <c r="F216" s="8"/>
      <c r="G216" s="8"/>
      <c r="H216" s="8"/>
    </row>
    <row r="217" spans="1:8">
      <c r="A217" s="8"/>
      <c r="B217" s="8"/>
      <c r="C217" s="8"/>
      <c r="D217" s="8"/>
      <c r="E217" s="8"/>
      <c r="F217" s="8"/>
      <c r="G217" s="8"/>
      <c r="H217" s="8"/>
    </row>
    <row r="218" spans="1:8">
      <c r="A218" s="8"/>
      <c r="B218" s="8"/>
      <c r="C218" s="8"/>
      <c r="D218" s="8"/>
      <c r="E218" s="8"/>
      <c r="F218" s="8"/>
      <c r="G218" s="8"/>
      <c r="H218" s="8"/>
    </row>
    <row r="219" spans="1:8">
      <c r="A219" s="8"/>
      <c r="B219" s="8"/>
      <c r="C219" s="8"/>
      <c r="D219" s="8"/>
      <c r="E219" s="8"/>
      <c r="F219" s="8"/>
      <c r="G219" s="8"/>
      <c r="H219" s="8"/>
    </row>
    <row r="220" spans="1:8">
      <c r="A220" s="8"/>
      <c r="B220" s="8"/>
      <c r="C220" s="8"/>
      <c r="D220" s="8"/>
      <c r="E220" s="8"/>
      <c r="F220" s="8"/>
      <c r="G220" s="8"/>
      <c r="H220" s="8"/>
    </row>
    <row r="221" spans="1:8">
      <c r="A221" s="8"/>
      <c r="B221" s="8"/>
      <c r="C221" s="8"/>
      <c r="D221" s="8"/>
      <c r="E221" s="8"/>
      <c r="F221" s="8"/>
      <c r="G221" s="8"/>
      <c r="H221" s="8"/>
    </row>
    <row r="222" spans="1:8">
      <c r="A222" s="8"/>
      <c r="B222" s="8"/>
      <c r="C222" s="8"/>
      <c r="D222" s="8"/>
      <c r="E222" s="8"/>
      <c r="F222" s="8"/>
      <c r="G222" s="8"/>
      <c r="H222" s="8"/>
    </row>
    <row r="223" spans="1:8">
      <c r="A223" s="8"/>
      <c r="B223" s="8"/>
      <c r="C223" s="8"/>
      <c r="D223" s="8"/>
      <c r="E223" s="8"/>
      <c r="F223" s="8"/>
      <c r="G223" s="8"/>
      <c r="H223" s="8"/>
    </row>
    <row r="224" spans="1:8">
      <c r="A224" s="8"/>
      <c r="B224" s="8"/>
      <c r="C224" s="8"/>
      <c r="D224" s="8"/>
      <c r="E224" s="8"/>
      <c r="F224" s="8"/>
      <c r="G224" s="8"/>
      <c r="H224" s="8"/>
    </row>
    <row r="225" spans="1:8">
      <c r="A225" s="8"/>
      <c r="B225" s="8"/>
      <c r="C225" s="8"/>
      <c r="D225" s="8"/>
      <c r="E225" s="8"/>
      <c r="F225" s="8"/>
      <c r="G225" s="8"/>
      <c r="H225" s="8"/>
    </row>
    <row r="226" spans="1:8">
      <c r="A226" s="8"/>
      <c r="B226" s="8"/>
      <c r="C226" s="8"/>
      <c r="D226" s="8"/>
      <c r="E226" s="8"/>
      <c r="F226" s="8"/>
      <c r="G226" s="8"/>
      <c r="H226" s="8"/>
    </row>
    <row r="227" spans="1:8">
      <c r="A227" s="8"/>
      <c r="B227" s="8"/>
      <c r="C227" s="8"/>
      <c r="D227" s="8"/>
      <c r="E227" s="8"/>
      <c r="F227" s="8"/>
      <c r="G227" s="8"/>
      <c r="H227" s="8"/>
    </row>
    <row r="228" spans="1:8">
      <c r="A228" s="8"/>
      <c r="B228" s="8"/>
      <c r="C228" s="8"/>
      <c r="D228" s="8"/>
      <c r="E228" s="8"/>
      <c r="F228" s="8"/>
      <c r="G228" s="8"/>
      <c r="H228" s="8"/>
    </row>
    <row r="229" spans="1:8">
      <c r="A229" s="8"/>
      <c r="B229" s="8"/>
      <c r="C229" s="8"/>
      <c r="D229" s="8"/>
      <c r="E229" s="8"/>
      <c r="F229" s="8"/>
      <c r="G229" s="8"/>
      <c r="H229" s="8"/>
    </row>
    <row r="230" spans="1:8">
      <c r="A230" s="8"/>
      <c r="B230" s="8"/>
      <c r="C230" s="8"/>
      <c r="D230" s="8"/>
      <c r="E230" s="8"/>
      <c r="F230" s="8"/>
      <c r="G230" s="8"/>
      <c r="H230" s="8"/>
    </row>
    <row r="231" spans="1:8">
      <c r="A231" s="8"/>
      <c r="B231" s="8"/>
      <c r="C231" s="8"/>
      <c r="D231" s="8"/>
      <c r="E231" s="8"/>
      <c r="F231" s="8"/>
      <c r="G231" s="8"/>
      <c r="H231" s="8"/>
    </row>
    <row r="232" spans="1:8">
      <c r="A232" s="8"/>
      <c r="B232" s="8"/>
      <c r="C232" s="8"/>
      <c r="D232" s="8"/>
      <c r="E232" s="8"/>
      <c r="F232" s="8"/>
      <c r="G232" s="8"/>
      <c r="H232" s="8"/>
    </row>
    <row r="233" spans="1:8">
      <c r="A233" s="8"/>
      <c r="B233" s="8"/>
      <c r="C233" s="8"/>
      <c r="D233" s="8"/>
      <c r="E233" s="8"/>
      <c r="F233" s="8"/>
      <c r="G233" s="8"/>
      <c r="H233" s="8"/>
    </row>
    <row r="234" spans="1:8">
      <c r="A234" s="8"/>
      <c r="B234" s="8"/>
      <c r="C234" s="8"/>
      <c r="D234" s="8"/>
      <c r="E234" s="8"/>
      <c r="F234" s="8"/>
      <c r="G234" s="8"/>
      <c r="H234" s="8"/>
    </row>
    <row r="235" spans="1:8">
      <c r="A235" s="8"/>
      <c r="B235" s="8"/>
      <c r="C235" s="8"/>
      <c r="D235" s="8"/>
      <c r="E235" s="8"/>
      <c r="F235" s="8"/>
      <c r="G235" s="8"/>
      <c r="H235" s="8"/>
    </row>
    <row r="236" spans="1:8">
      <c r="A236" s="8"/>
      <c r="B236" s="8"/>
      <c r="C236" s="8"/>
      <c r="D236" s="8"/>
      <c r="E236" s="8"/>
      <c r="F236" s="8"/>
      <c r="G236" s="8"/>
      <c r="H236" s="8"/>
    </row>
    <row r="237" spans="1:8">
      <c r="A237" s="8"/>
      <c r="B237" s="8"/>
      <c r="C237" s="8"/>
      <c r="D237" s="8"/>
      <c r="E237" s="8"/>
      <c r="F237" s="8"/>
      <c r="G237" s="8"/>
      <c r="H237" s="8"/>
    </row>
    <row r="238" spans="1:8">
      <c r="A238" s="8"/>
      <c r="B238" s="8"/>
      <c r="C238" s="8"/>
      <c r="D238" s="8"/>
      <c r="E238" s="8"/>
      <c r="F238" s="8"/>
      <c r="G238" s="8"/>
      <c r="H238" s="8"/>
    </row>
    <row r="239" spans="1:8">
      <c r="A239" s="8"/>
      <c r="B239" s="8"/>
      <c r="C239" s="8"/>
      <c r="D239" s="8"/>
      <c r="E239" s="8"/>
      <c r="F239" s="8"/>
      <c r="G239" s="8"/>
      <c r="H239" s="8"/>
    </row>
    <row r="240" spans="1:8">
      <c r="A240" s="8"/>
      <c r="B240" s="8"/>
      <c r="C240" s="8"/>
      <c r="D240" s="8"/>
      <c r="E240" s="8"/>
      <c r="F240" s="8"/>
      <c r="G240" s="8"/>
      <c r="H240" s="8"/>
    </row>
    <row r="241" spans="1:8">
      <c r="A241" s="8"/>
      <c r="B241" s="8"/>
      <c r="C241" s="8"/>
      <c r="D241" s="8"/>
      <c r="E241" s="8"/>
      <c r="F241" s="8"/>
      <c r="G241" s="8"/>
      <c r="H241" s="8"/>
    </row>
    <row r="242" spans="1:8">
      <c r="A242" s="8"/>
      <c r="B242" s="8"/>
      <c r="C242" s="8"/>
      <c r="D242" s="8"/>
      <c r="E242" s="8"/>
      <c r="F242" s="8"/>
      <c r="G242" s="8"/>
      <c r="H242" s="8"/>
    </row>
    <row r="243" spans="1:8">
      <c r="A243" s="8"/>
      <c r="B243" s="8"/>
      <c r="C243" s="8"/>
      <c r="D243" s="8"/>
      <c r="E243" s="8"/>
      <c r="F243" s="8"/>
      <c r="G243" s="8"/>
      <c r="H243" s="8"/>
    </row>
    <row r="244" spans="1:8">
      <c r="A244" s="8"/>
      <c r="B244" s="8"/>
      <c r="C244" s="8"/>
      <c r="D244" s="8"/>
      <c r="E244" s="8"/>
      <c r="F244" s="8"/>
      <c r="G244" s="8"/>
      <c r="H244" s="8"/>
    </row>
    <row r="245" spans="1:8">
      <c r="A245" s="8"/>
      <c r="B245" s="8"/>
      <c r="C245" s="8"/>
      <c r="D245" s="8"/>
      <c r="E245" s="8"/>
      <c r="F245" s="8"/>
      <c r="G245" s="8"/>
      <c r="H245" s="8"/>
    </row>
  </sheetData>
  <mergeCells count="18">
    <mergeCell ref="C8:H8"/>
    <mergeCell ref="C9:H9"/>
    <mergeCell ref="B42:C42"/>
    <mergeCell ref="A1:H1"/>
    <mergeCell ref="A3:H3"/>
    <mergeCell ref="A4:H4"/>
    <mergeCell ref="A38:G38"/>
    <mergeCell ref="A15:A16"/>
    <mergeCell ref="B15:B16"/>
    <mergeCell ref="C15:C16"/>
    <mergeCell ref="E15:E16"/>
    <mergeCell ref="F15:F16"/>
    <mergeCell ref="D15:D16"/>
    <mergeCell ref="C6:H6"/>
    <mergeCell ref="C7:H7"/>
    <mergeCell ref="A13:E13"/>
    <mergeCell ref="G15:G16"/>
    <mergeCell ref="H15:H16"/>
  </mergeCells>
  <printOptions horizontalCentered="1"/>
  <pageMargins left="1.1811023622047245" right="0.59055118110236227" top="0.78740157480314965" bottom="0.78740157480314965" header="0.31496062992125984" footer="0.39370078740157483"/>
  <pageSetup paperSize="9" scale="56" fitToHeight="0" orientation="portrait" blackAndWhite="1" r:id="rId1"/>
  <headerFooter>
    <oddFooter>&amp;R&amp;"Times New Roman,Regular"&amp;10&amp;P. lpp. no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230"/>
  <sheetViews>
    <sheetView showZeros="0" topLeftCell="A2" zoomScaleNormal="100" workbookViewId="0">
      <selection activeCell="D15" sqref="D15:D16"/>
    </sheetView>
  </sheetViews>
  <sheetFormatPr defaultColWidth="9.140625" defaultRowHeight="15" outlineLevelRow="1"/>
  <cols>
    <col min="1" max="2" width="8.7109375" style="3" customWidth="1"/>
    <col min="3" max="3" width="46.5703125" style="3" customWidth="1"/>
    <col min="4" max="4" width="21.28515625" style="3" customWidth="1"/>
    <col min="5" max="6" width="9.7109375" style="3" customWidth="1"/>
    <col min="7" max="7" width="17.42578125" style="75" customWidth="1"/>
    <col min="8" max="8" width="18" style="3" customWidth="1"/>
    <col min="9" max="9" width="9.140625" style="3"/>
    <col min="10" max="10" width="11.28515625" style="3" hidden="1" customWidth="1"/>
    <col min="11" max="11" width="9.140625" style="3"/>
    <col min="12" max="12" width="9.28515625" style="3" bestFit="1" customWidth="1"/>
    <col min="13" max="16384" width="9.140625" style="3"/>
  </cols>
  <sheetData>
    <row r="1" spans="1:8" ht="20.25">
      <c r="A1" s="561" t="str">
        <f>"Lokālā tāme Nr. "&amp;KOPS3!B30</f>
        <v>Lokālā tāme Nr. 1-5</v>
      </c>
      <c r="B1" s="561"/>
      <c r="C1" s="561"/>
      <c r="D1" s="561"/>
      <c r="E1" s="561"/>
      <c r="F1" s="561"/>
      <c r="G1" s="561"/>
      <c r="H1" s="561"/>
    </row>
    <row r="3" spans="1:8" ht="20.25">
      <c r="A3" s="589" t="str">
        <f>KOPS3!C30</f>
        <v>Jumti, segumi</v>
      </c>
      <c r="B3" s="589"/>
      <c r="C3" s="589"/>
      <c r="D3" s="590"/>
      <c r="E3" s="589"/>
      <c r="F3" s="589"/>
      <c r="G3" s="589"/>
      <c r="H3" s="589"/>
    </row>
    <row r="4" spans="1:8">
      <c r="A4" s="579" t="s">
        <v>0</v>
      </c>
      <c r="B4" s="579"/>
      <c r="C4" s="579"/>
      <c r="D4" s="579"/>
      <c r="E4" s="579"/>
      <c r="F4" s="579"/>
      <c r="G4" s="579"/>
      <c r="H4" s="579"/>
    </row>
    <row r="5" spans="1:8">
      <c r="A5" s="8"/>
      <c r="B5" s="8"/>
      <c r="C5" s="8"/>
      <c r="D5" s="8"/>
      <c r="E5" s="8"/>
      <c r="F5" s="8"/>
      <c r="G5" s="36"/>
      <c r="H5" s="8"/>
    </row>
    <row r="6" spans="1:8">
      <c r="A6" s="8" t="s">
        <v>1</v>
      </c>
      <c r="B6" s="8"/>
      <c r="C6" s="562" t="str">
        <f>KOPS3!C12</f>
        <v>Jauna skolas ēka Ādažos III.kārta</v>
      </c>
      <c r="D6" s="597"/>
      <c r="E6" s="562"/>
      <c r="F6" s="562"/>
      <c r="G6" s="562"/>
      <c r="H6" s="562"/>
    </row>
    <row r="7" spans="1:8">
      <c r="A7" s="8" t="s">
        <v>2</v>
      </c>
      <c r="B7" s="8"/>
      <c r="C7" s="562" t="str">
        <f>KOPS3!C13</f>
        <v xml:space="preserve">Jauna skolas ēka Ādažos </v>
      </c>
      <c r="D7" s="597"/>
      <c r="E7" s="562"/>
      <c r="F7" s="562"/>
      <c r="G7" s="562"/>
      <c r="H7" s="562"/>
    </row>
    <row r="8" spans="1:8">
      <c r="A8" s="8" t="s">
        <v>3</v>
      </c>
      <c r="B8" s="8"/>
      <c r="C8" s="562" t="str">
        <f>KOPS3!C14</f>
        <v>Attekas iela 16, Ādaži, Ādažu novads</v>
      </c>
      <c r="D8" s="597"/>
      <c r="E8" s="562"/>
      <c r="F8" s="562"/>
      <c r="G8" s="562"/>
      <c r="H8" s="562"/>
    </row>
    <row r="9" spans="1:8">
      <c r="A9" s="8" t="s">
        <v>4</v>
      </c>
      <c r="B9" s="8"/>
      <c r="C9" s="562" t="str">
        <f>KOPS3!C15</f>
        <v>16-26</v>
      </c>
      <c r="D9" s="597"/>
      <c r="E9" s="562"/>
      <c r="F9" s="562"/>
      <c r="G9" s="562"/>
      <c r="H9" s="562"/>
    </row>
    <row r="10" spans="1:8">
      <c r="A10" s="8"/>
      <c r="B10" s="8"/>
      <c r="C10" s="8"/>
      <c r="D10" s="8"/>
      <c r="E10" s="8"/>
      <c r="F10" s="8"/>
      <c r="G10" s="36"/>
    </row>
    <row r="11" spans="1:8">
      <c r="A11" s="8" t="s">
        <v>126</v>
      </c>
      <c r="B11" s="8"/>
      <c r="C11" s="8"/>
      <c r="D11" s="8"/>
      <c r="E11" s="8"/>
      <c r="F11" s="8"/>
      <c r="G11" s="36"/>
    </row>
    <row r="12" spans="1:8">
      <c r="A12" s="8" t="s">
        <v>772</v>
      </c>
      <c r="B12" s="8"/>
      <c r="C12" s="8"/>
      <c r="D12" s="8"/>
      <c r="E12" s="36"/>
      <c r="F12" s="8"/>
      <c r="G12" s="36"/>
      <c r="H12" s="8"/>
    </row>
    <row r="13" spans="1:8">
      <c r="A13" s="581" t="str">
        <f>KOPS3!F21</f>
        <v>Tāme sastādīta 2017.gada 29. septembrī</v>
      </c>
      <c r="B13" s="581"/>
      <c r="C13" s="581"/>
      <c r="D13" s="581"/>
      <c r="E13" s="581"/>
      <c r="F13" s="8"/>
      <c r="G13" s="36"/>
    </row>
    <row r="15" spans="1:8" ht="15" customHeight="1">
      <c r="A15" s="582" t="s">
        <v>5</v>
      </c>
      <c r="B15" s="582" t="s">
        <v>6</v>
      </c>
      <c r="C15" s="594" t="s">
        <v>711</v>
      </c>
      <c r="D15" s="595" t="s">
        <v>780</v>
      </c>
      <c r="E15" s="594" t="s">
        <v>7</v>
      </c>
      <c r="F15" s="594" t="s">
        <v>8</v>
      </c>
      <c r="G15" s="598" t="s">
        <v>773</v>
      </c>
      <c r="H15" s="598" t="s">
        <v>774</v>
      </c>
    </row>
    <row r="16" spans="1:8">
      <c r="A16" s="582"/>
      <c r="B16" s="582"/>
      <c r="C16" s="594"/>
      <c r="D16" s="596"/>
      <c r="E16" s="594"/>
      <c r="F16" s="594"/>
      <c r="G16" s="575"/>
      <c r="H16" s="575"/>
    </row>
    <row r="17" spans="1:8" ht="15.75" thickBot="1">
      <c r="A17" s="37">
        <v>1</v>
      </c>
      <c r="B17" s="37">
        <v>2</v>
      </c>
      <c r="C17" s="38" t="s">
        <v>63</v>
      </c>
      <c r="D17" s="38"/>
      <c r="E17" s="37" t="s">
        <v>64</v>
      </c>
      <c r="F17" s="39">
        <v>5</v>
      </c>
      <c r="G17" s="39">
        <v>6</v>
      </c>
      <c r="H17" s="39">
        <v>7</v>
      </c>
    </row>
    <row r="18" spans="1:8" ht="15.75" thickTop="1">
      <c r="A18" s="211"/>
      <c r="B18" s="211"/>
      <c r="C18" s="379" t="s">
        <v>79</v>
      </c>
      <c r="D18" s="532"/>
      <c r="E18" s="211"/>
      <c r="F18" s="380"/>
      <c r="G18" s="380"/>
      <c r="H18" s="380"/>
    </row>
    <row r="19" spans="1:8">
      <c r="A19" s="40"/>
      <c r="B19" s="41"/>
      <c r="C19" s="381" t="s">
        <v>674</v>
      </c>
      <c r="D19" s="381"/>
      <c r="E19" s="365"/>
      <c r="F19" s="365"/>
      <c r="G19" s="382"/>
      <c r="H19" s="18">
        <f>ROUND(F19*G19,2)</f>
        <v>0</v>
      </c>
    </row>
    <row r="20" spans="1:8" ht="38.25">
      <c r="A20" s="15">
        <v>1</v>
      </c>
      <c r="B20" s="46" t="s">
        <v>716</v>
      </c>
      <c r="C20" s="61" t="s">
        <v>213</v>
      </c>
      <c r="D20" s="508" t="s">
        <v>779</v>
      </c>
      <c r="E20" s="334" t="s">
        <v>74</v>
      </c>
      <c r="F20" s="334">
        <v>56.5</v>
      </c>
      <c r="G20" s="384"/>
      <c r="H20" s="18"/>
    </row>
    <row r="21" spans="1:8" ht="15.75" thickBot="1">
      <c r="A21" s="164"/>
      <c r="B21" s="53"/>
      <c r="C21" s="139"/>
      <c r="D21" s="533"/>
      <c r="E21" s="140"/>
      <c r="F21" s="141"/>
      <c r="G21" s="386"/>
      <c r="H21" s="142"/>
    </row>
    <row r="22" spans="1:8" ht="15.75" thickTop="1">
      <c r="A22" s="19"/>
      <c r="B22" s="19"/>
      <c r="C22" s="71"/>
      <c r="D22" s="71"/>
      <c r="E22" s="72"/>
      <c r="F22" s="73"/>
      <c r="G22" s="74"/>
      <c r="H22" s="21"/>
    </row>
    <row r="23" spans="1:8">
      <c r="A23" s="591" t="s">
        <v>9</v>
      </c>
      <c r="B23" s="592"/>
      <c r="C23" s="592"/>
      <c r="D23" s="593"/>
      <c r="E23" s="592"/>
      <c r="F23" s="592"/>
      <c r="G23" s="592"/>
      <c r="H23" s="23">
        <f>SUM(H19:H22)</f>
        <v>0</v>
      </c>
    </row>
    <row r="24" spans="1:8" outlineLevel="1">
      <c r="A24" s="8"/>
      <c r="B24" s="8"/>
      <c r="C24" s="8"/>
      <c r="D24" s="8"/>
      <c r="E24" s="8"/>
      <c r="F24" s="8"/>
      <c r="G24" s="36"/>
      <c r="H24" s="8"/>
    </row>
    <row r="25" spans="1:8" outlineLevel="1">
      <c r="E25" s="8"/>
      <c r="F25" s="8"/>
      <c r="H25" s="78"/>
    </row>
    <row r="26" spans="1:8" outlineLevel="1">
      <c r="A26" s="3" t="str">
        <f>"Sastādīja: "&amp;KOPS3!$B$63</f>
        <v>Sastādīja: _________________ Olga  Jasāne /29.09.2017./</v>
      </c>
      <c r="E26" s="79"/>
      <c r="F26" s="80"/>
      <c r="G26" s="81"/>
    </row>
    <row r="27" spans="1:8" outlineLevel="1">
      <c r="B27" s="566" t="s">
        <v>13</v>
      </c>
      <c r="C27" s="566"/>
      <c r="D27" s="496"/>
      <c r="E27" s="8"/>
      <c r="F27" s="33"/>
      <c r="G27" s="33"/>
    </row>
    <row r="28" spans="1:8" outlineLevel="1">
      <c r="A28" s="8"/>
      <c r="B28" s="80"/>
      <c r="C28" s="7"/>
      <c r="D28" s="497"/>
      <c r="E28" s="8"/>
      <c r="F28" s="8"/>
      <c r="G28" s="3"/>
    </row>
    <row r="29" spans="1:8">
      <c r="A29" s="79" t="str">
        <f>"Pārbaudīja: "&amp;KOPS3!$F$63</f>
        <v>Pārbaudīja: _________________ Aleksejs Providenko /29.09.2017./</v>
      </c>
      <c r="B29" s="82"/>
      <c r="C29" s="81"/>
      <c r="D29" s="81"/>
      <c r="E29" s="81"/>
      <c r="F29" s="81"/>
      <c r="G29" s="3"/>
      <c r="H29" s="8"/>
    </row>
    <row r="30" spans="1:8">
      <c r="A30" s="8"/>
      <c r="B30" s="7" t="s">
        <v>13</v>
      </c>
      <c r="C30" s="33"/>
      <c r="D30" s="496"/>
      <c r="E30" s="33"/>
      <c r="F30" s="33"/>
      <c r="G30" s="3"/>
      <c r="H30" s="8"/>
    </row>
    <row r="31" spans="1:8">
      <c r="A31" s="8" t="str">
        <f>"Sertifikāta Nr.: "&amp;KOPS3!$F$65</f>
        <v>Sertifikāta Nr.: 5-00770</v>
      </c>
      <c r="B31" s="36"/>
      <c r="E31" s="8"/>
      <c r="G31" s="3"/>
      <c r="H31" s="8"/>
    </row>
    <row r="32" spans="1:8">
      <c r="A32" s="8"/>
      <c r="B32" s="8"/>
      <c r="C32" s="8"/>
      <c r="D32" s="8"/>
      <c r="E32" s="8"/>
      <c r="F32" s="8"/>
      <c r="G32" s="36"/>
      <c r="H32" s="8"/>
    </row>
    <row r="33" spans="1:8">
      <c r="A33" s="8"/>
      <c r="B33" s="8"/>
      <c r="C33" s="8"/>
      <c r="D33" s="8"/>
      <c r="E33" s="8"/>
      <c r="F33" s="8"/>
      <c r="G33" s="36"/>
      <c r="H33" s="8"/>
    </row>
    <row r="34" spans="1:8">
      <c r="A34" s="8"/>
      <c r="B34" s="8"/>
      <c r="C34" s="8"/>
      <c r="D34" s="8"/>
      <c r="E34" s="8"/>
      <c r="F34" s="8"/>
      <c r="G34" s="36"/>
      <c r="H34" s="8"/>
    </row>
    <row r="35" spans="1:8">
      <c r="A35" s="8"/>
      <c r="B35" s="8"/>
      <c r="C35" s="8"/>
      <c r="D35" s="8"/>
      <c r="E35" s="8"/>
      <c r="F35" s="8"/>
      <c r="G35" s="36"/>
      <c r="H35" s="8"/>
    </row>
    <row r="36" spans="1:8">
      <c r="A36" s="8"/>
      <c r="B36" s="8"/>
      <c r="C36" s="8"/>
      <c r="D36" s="8"/>
      <c r="E36" s="8"/>
      <c r="F36" s="8"/>
      <c r="G36" s="36"/>
      <c r="H36" s="8"/>
    </row>
    <row r="37" spans="1:8">
      <c r="A37" s="8"/>
      <c r="B37" s="8"/>
      <c r="C37" s="8"/>
      <c r="D37" s="8"/>
      <c r="E37" s="8"/>
      <c r="F37" s="8"/>
      <c r="G37" s="36"/>
      <c r="H37" s="8"/>
    </row>
    <row r="38" spans="1:8">
      <c r="A38" s="8"/>
      <c r="B38" s="8"/>
      <c r="C38" s="8"/>
      <c r="D38" s="8"/>
      <c r="E38" s="8"/>
      <c r="F38" s="8"/>
      <c r="G38" s="36"/>
      <c r="H38" s="8"/>
    </row>
    <row r="39" spans="1:8">
      <c r="A39" s="8"/>
      <c r="B39" s="8"/>
      <c r="C39" s="8"/>
      <c r="D39" s="8"/>
      <c r="E39" s="8"/>
      <c r="F39" s="8"/>
      <c r="G39" s="36"/>
      <c r="H39" s="8"/>
    </row>
    <row r="40" spans="1:8">
      <c r="A40" s="8"/>
      <c r="B40" s="8"/>
      <c r="C40" s="8"/>
      <c r="D40" s="8"/>
      <c r="E40" s="8"/>
      <c r="F40" s="8"/>
      <c r="G40" s="36"/>
      <c r="H40" s="8"/>
    </row>
    <row r="41" spans="1:8">
      <c r="A41" s="8"/>
      <c r="B41" s="8"/>
      <c r="C41" s="8"/>
      <c r="D41" s="8"/>
      <c r="E41" s="8"/>
      <c r="F41" s="8"/>
      <c r="G41" s="36"/>
      <c r="H41" s="8"/>
    </row>
    <row r="42" spans="1:8">
      <c r="A42" s="8"/>
      <c r="B42" s="8"/>
      <c r="C42" s="8"/>
      <c r="D42" s="8"/>
      <c r="E42" s="8"/>
      <c r="F42" s="8"/>
      <c r="G42" s="36"/>
      <c r="H42" s="8"/>
    </row>
    <row r="43" spans="1:8">
      <c r="A43" s="8"/>
      <c r="B43" s="8"/>
      <c r="C43" s="8"/>
      <c r="D43" s="8"/>
      <c r="E43" s="8"/>
      <c r="F43" s="8"/>
      <c r="G43" s="36"/>
      <c r="H43" s="8"/>
    </row>
    <row r="44" spans="1:8">
      <c r="A44" s="8"/>
      <c r="B44" s="8"/>
      <c r="C44" s="8"/>
      <c r="D44" s="8"/>
      <c r="E44" s="8"/>
      <c r="F44" s="8"/>
      <c r="G44" s="36"/>
      <c r="H44" s="8"/>
    </row>
    <row r="45" spans="1:8">
      <c r="A45" s="8"/>
      <c r="B45" s="8"/>
      <c r="C45" s="8"/>
      <c r="D45" s="8"/>
      <c r="E45" s="8"/>
      <c r="F45" s="8"/>
      <c r="G45" s="36"/>
      <c r="H45" s="8"/>
    </row>
    <row r="46" spans="1:8">
      <c r="A46" s="8"/>
      <c r="B46" s="8"/>
      <c r="C46" s="8"/>
      <c r="D46" s="8"/>
      <c r="E46" s="8"/>
      <c r="F46" s="8"/>
      <c r="G46" s="36"/>
      <c r="H46" s="8"/>
    </row>
    <row r="47" spans="1:8">
      <c r="A47" s="8"/>
      <c r="B47" s="8"/>
      <c r="C47" s="8"/>
      <c r="D47" s="8"/>
      <c r="E47" s="8"/>
      <c r="F47" s="8"/>
      <c r="G47" s="36"/>
      <c r="H47" s="8"/>
    </row>
    <row r="48" spans="1:8">
      <c r="A48" s="8"/>
      <c r="B48" s="8"/>
      <c r="C48" s="8"/>
      <c r="D48" s="8"/>
      <c r="E48" s="8"/>
      <c r="F48" s="8"/>
      <c r="G48" s="36"/>
      <c r="H48" s="8"/>
    </row>
    <row r="49" spans="1:8">
      <c r="A49" s="8"/>
      <c r="B49" s="8"/>
      <c r="C49" s="8"/>
      <c r="D49" s="8"/>
      <c r="E49" s="8"/>
      <c r="F49" s="8"/>
      <c r="G49" s="36"/>
      <c r="H49" s="8"/>
    </row>
    <row r="50" spans="1:8">
      <c r="A50" s="8"/>
      <c r="B50" s="8"/>
      <c r="C50" s="8"/>
      <c r="D50" s="8"/>
      <c r="E50" s="8"/>
      <c r="F50" s="8"/>
      <c r="G50" s="36"/>
      <c r="H50" s="8"/>
    </row>
    <row r="51" spans="1:8">
      <c r="A51" s="8"/>
      <c r="B51" s="8"/>
      <c r="C51" s="8"/>
      <c r="D51" s="8"/>
      <c r="E51" s="8"/>
      <c r="F51" s="8"/>
      <c r="G51" s="36"/>
      <c r="H51" s="8"/>
    </row>
    <row r="52" spans="1:8">
      <c r="A52" s="8"/>
      <c r="B52" s="8"/>
      <c r="C52" s="8"/>
      <c r="D52" s="8"/>
      <c r="E52" s="8"/>
      <c r="F52" s="8"/>
      <c r="G52" s="36"/>
      <c r="H52" s="8"/>
    </row>
    <row r="53" spans="1:8">
      <c r="A53" s="8"/>
      <c r="B53" s="8"/>
      <c r="C53" s="8"/>
      <c r="D53" s="8"/>
      <c r="E53" s="8"/>
      <c r="F53" s="8"/>
      <c r="G53" s="36"/>
      <c r="H53" s="8"/>
    </row>
    <row r="54" spans="1:8">
      <c r="A54" s="8"/>
      <c r="B54" s="8"/>
      <c r="C54" s="8"/>
      <c r="D54" s="8"/>
      <c r="E54" s="8"/>
      <c r="F54" s="8"/>
      <c r="G54" s="36"/>
      <c r="H54" s="8"/>
    </row>
    <row r="55" spans="1:8">
      <c r="A55" s="8"/>
      <c r="B55" s="8"/>
      <c r="C55" s="8"/>
      <c r="D55" s="8"/>
      <c r="E55" s="8"/>
      <c r="F55" s="8"/>
      <c r="G55" s="36"/>
      <c r="H55" s="8"/>
    </row>
    <row r="56" spans="1:8">
      <c r="A56" s="8"/>
      <c r="B56" s="8"/>
      <c r="C56" s="8"/>
      <c r="D56" s="8"/>
      <c r="E56" s="8"/>
      <c r="F56" s="8"/>
      <c r="G56" s="36"/>
      <c r="H56" s="8"/>
    </row>
    <row r="57" spans="1:8">
      <c r="A57" s="8"/>
      <c r="B57" s="8"/>
      <c r="C57" s="8"/>
      <c r="D57" s="8"/>
      <c r="E57" s="8"/>
      <c r="F57" s="8"/>
      <c r="G57" s="36"/>
      <c r="H57" s="8"/>
    </row>
    <row r="58" spans="1:8">
      <c r="A58" s="8"/>
      <c r="B58" s="8"/>
      <c r="C58" s="8"/>
      <c r="D58" s="8"/>
      <c r="E58" s="8"/>
      <c r="F58" s="8"/>
      <c r="G58" s="36"/>
      <c r="H58" s="8"/>
    </row>
    <row r="59" spans="1:8">
      <c r="A59" s="8"/>
      <c r="B59" s="8"/>
      <c r="C59" s="8"/>
      <c r="D59" s="8"/>
      <c r="E59" s="8"/>
      <c r="F59" s="8"/>
      <c r="G59" s="36"/>
      <c r="H59" s="8"/>
    </row>
    <row r="60" spans="1:8">
      <c r="A60" s="8"/>
      <c r="B60" s="8"/>
      <c r="C60" s="8"/>
      <c r="D60" s="8"/>
      <c r="E60" s="8"/>
      <c r="F60" s="8"/>
      <c r="G60" s="36"/>
      <c r="H60" s="8"/>
    </row>
    <row r="61" spans="1:8">
      <c r="A61" s="8"/>
      <c r="B61" s="8"/>
      <c r="C61" s="8"/>
      <c r="D61" s="8"/>
      <c r="E61" s="8"/>
      <c r="F61" s="8"/>
      <c r="G61" s="36"/>
      <c r="H61" s="8"/>
    </row>
    <row r="62" spans="1:8">
      <c r="A62" s="8"/>
      <c r="B62" s="8"/>
      <c r="C62" s="8"/>
      <c r="D62" s="8"/>
      <c r="E62" s="8"/>
      <c r="F62" s="8"/>
      <c r="G62" s="36"/>
      <c r="H62" s="8"/>
    </row>
    <row r="63" spans="1:8">
      <c r="A63" s="8"/>
      <c r="B63" s="8"/>
      <c r="C63" s="8"/>
      <c r="D63" s="8"/>
      <c r="E63" s="8"/>
      <c r="F63" s="8"/>
      <c r="G63" s="36"/>
      <c r="H63" s="8"/>
    </row>
    <row r="64" spans="1:8">
      <c r="A64" s="8"/>
      <c r="B64" s="8"/>
      <c r="C64" s="8"/>
      <c r="D64" s="8"/>
      <c r="E64" s="8"/>
      <c r="F64" s="8"/>
      <c r="G64" s="36"/>
      <c r="H64" s="8"/>
    </row>
    <row r="65" spans="1:8">
      <c r="A65" s="8"/>
      <c r="B65" s="8"/>
      <c r="C65" s="8"/>
      <c r="D65" s="8"/>
      <c r="E65" s="8"/>
      <c r="F65" s="8"/>
      <c r="G65" s="36"/>
      <c r="H65" s="8"/>
    </row>
    <row r="66" spans="1:8">
      <c r="A66" s="8"/>
      <c r="B66" s="8"/>
      <c r="C66" s="8"/>
      <c r="D66" s="8"/>
      <c r="E66" s="8"/>
      <c r="F66" s="8"/>
      <c r="G66" s="36"/>
      <c r="H66" s="8"/>
    </row>
    <row r="67" spans="1:8">
      <c r="A67" s="8"/>
      <c r="B67" s="8"/>
      <c r="C67" s="8"/>
      <c r="D67" s="8"/>
      <c r="E67" s="8"/>
      <c r="F67" s="8"/>
      <c r="G67" s="36"/>
      <c r="H67" s="8"/>
    </row>
    <row r="68" spans="1:8">
      <c r="A68" s="8"/>
      <c r="B68" s="8"/>
      <c r="C68" s="8"/>
      <c r="D68" s="8"/>
      <c r="E68" s="8"/>
      <c r="F68" s="8"/>
      <c r="G68" s="36"/>
      <c r="H68" s="8"/>
    </row>
    <row r="69" spans="1:8">
      <c r="A69" s="8"/>
      <c r="B69" s="8"/>
      <c r="C69" s="8"/>
      <c r="D69" s="8"/>
      <c r="E69" s="8"/>
      <c r="F69" s="8"/>
      <c r="G69" s="36"/>
      <c r="H69" s="8"/>
    </row>
    <row r="70" spans="1:8">
      <c r="A70" s="8"/>
      <c r="B70" s="8"/>
      <c r="C70" s="8"/>
      <c r="D70" s="8"/>
      <c r="E70" s="8"/>
      <c r="F70" s="8"/>
      <c r="G70" s="36"/>
      <c r="H70" s="8"/>
    </row>
    <row r="71" spans="1:8">
      <c r="A71" s="8"/>
      <c r="B71" s="8"/>
      <c r="C71" s="8"/>
      <c r="D71" s="8"/>
      <c r="E71" s="8"/>
      <c r="F71" s="8"/>
      <c r="G71" s="36"/>
      <c r="H71" s="8"/>
    </row>
    <row r="72" spans="1:8">
      <c r="A72" s="8"/>
      <c r="B72" s="8"/>
      <c r="C72" s="8"/>
      <c r="D72" s="8"/>
      <c r="E72" s="8"/>
      <c r="F72" s="8"/>
      <c r="G72" s="36"/>
      <c r="H72" s="8"/>
    </row>
    <row r="73" spans="1:8">
      <c r="A73" s="8"/>
      <c r="B73" s="8"/>
      <c r="C73" s="8"/>
      <c r="D73" s="8"/>
      <c r="E73" s="8"/>
      <c r="F73" s="8"/>
      <c r="G73" s="36"/>
      <c r="H73" s="8"/>
    </row>
    <row r="74" spans="1:8">
      <c r="A74" s="8"/>
      <c r="B74" s="8"/>
      <c r="C74" s="8"/>
      <c r="D74" s="8"/>
      <c r="E74" s="8"/>
      <c r="F74" s="8"/>
      <c r="G74" s="36"/>
      <c r="H74" s="8"/>
    </row>
    <row r="75" spans="1:8">
      <c r="A75" s="8"/>
      <c r="B75" s="8"/>
      <c r="C75" s="8"/>
      <c r="D75" s="8"/>
      <c r="E75" s="8"/>
      <c r="F75" s="8"/>
      <c r="G75" s="36"/>
      <c r="H75" s="8"/>
    </row>
    <row r="76" spans="1:8">
      <c r="A76" s="8"/>
      <c r="B76" s="8"/>
      <c r="C76" s="8"/>
      <c r="D76" s="8"/>
      <c r="E76" s="8"/>
      <c r="F76" s="8"/>
      <c r="G76" s="36"/>
      <c r="H76" s="8"/>
    </row>
    <row r="77" spans="1:8">
      <c r="A77" s="8"/>
      <c r="B77" s="8"/>
      <c r="C77" s="8"/>
      <c r="D77" s="8"/>
      <c r="E77" s="8"/>
      <c r="F77" s="8"/>
      <c r="G77" s="36"/>
      <c r="H77" s="8"/>
    </row>
    <row r="78" spans="1:8">
      <c r="A78" s="8"/>
      <c r="B78" s="8"/>
      <c r="C78" s="8"/>
      <c r="D78" s="8"/>
      <c r="E78" s="8"/>
      <c r="F78" s="8"/>
      <c r="G78" s="36"/>
      <c r="H78" s="8"/>
    </row>
    <row r="79" spans="1:8">
      <c r="A79" s="8"/>
      <c r="B79" s="8"/>
      <c r="C79" s="8"/>
      <c r="D79" s="8"/>
      <c r="E79" s="8"/>
      <c r="F79" s="8"/>
      <c r="G79" s="36"/>
      <c r="H79" s="8"/>
    </row>
    <row r="80" spans="1:8">
      <c r="A80" s="8"/>
      <c r="B80" s="8"/>
      <c r="C80" s="8"/>
      <c r="D80" s="8"/>
      <c r="E80" s="8"/>
      <c r="F80" s="8"/>
      <c r="G80" s="36"/>
      <c r="H80" s="8"/>
    </row>
    <row r="81" spans="1:8">
      <c r="A81" s="8"/>
      <c r="B81" s="8"/>
      <c r="C81" s="8"/>
      <c r="D81" s="8"/>
      <c r="E81" s="8"/>
      <c r="F81" s="8"/>
      <c r="G81" s="36"/>
      <c r="H81" s="8"/>
    </row>
    <row r="82" spans="1:8">
      <c r="A82" s="8"/>
      <c r="B82" s="8"/>
      <c r="C82" s="8"/>
      <c r="D82" s="8"/>
      <c r="E82" s="8"/>
      <c r="F82" s="8"/>
      <c r="G82" s="36"/>
      <c r="H82" s="8"/>
    </row>
    <row r="83" spans="1:8">
      <c r="A83" s="8"/>
      <c r="B83" s="8"/>
      <c r="C83" s="8"/>
      <c r="D83" s="8"/>
      <c r="E83" s="8"/>
      <c r="F83" s="8"/>
      <c r="G83" s="36"/>
      <c r="H83" s="8"/>
    </row>
    <row r="84" spans="1:8">
      <c r="A84" s="8"/>
      <c r="B84" s="8"/>
      <c r="C84" s="8"/>
      <c r="D84" s="8"/>
      <c r="E84" s="8"/>
      <c r="F84" s="8"/>
      <c r="G84" s="36"/>
      <c r="H84" s="8"/>
    </row>
    <row r="85" spans="1:8">
      <c r="A85" s="8"/>
      <c r="B85" s="8"/>
      <c r="C85" s="8"/>
      <c r="D85" s="8"/>
      <c r="E85" s="8"/>
      <c r="F85" s="8"/>
      <c r="G85" s="36"/>
      <c r="H85" s="8"/>
    </row>
    <row r="86" spans="1:8">
      <c r="A86" s="8"/>
      <c r="B86" s="8"/>
      <c r="C86" s="8"/>
      <c r="D86" s="8"/>
      <c r="E86" s="8"/>
      <c r="F86" s="8"/>
      <c r="G86" s="36"/>
      <c r="H86" s="8"/>
    </row>
    <row r="87" spans="1:8">
      <c r="A87" s="8"/>
      <c r="B87" s="8"/>
      <c r="C87" s="8"/>
      <c r="D87" s="8"/>
      <c r="E87" s="8"/>
      <c r="F87" s="8"/>
      <c r="G87" s="36"/>
      <c r="H87" s="8"/>
    </row>
    <row r="88" spans="1:8">
      <c r="A88" s="8"/>
      <c r="B88" s="8"/>
      <c r="C88" s="8"/>
      <c r="D88" s="8"/>
      <c r="E88" s="8"/>
      <c r="F88" s="8"/>
      <c r="G88" s="36"/>
      <c r="H88" s="8"/>
    </row>
    <row r="89" spans="1:8">
      <c r="A89" s="8"/>
      <c r="B89" s="8"/>
      <c r="C89" s="8"/>
      <c r="D89" s="8"/>
      <c r="E89" s="8"/>
      <c r="F89" s="8"/>
      <c r="G89" s="36"/>
      <c r="H89" s="8"/>
    </row>
    <row r="90" spans="1:8">
      <c r="A90" s="8"/>
      <c r="B90" s="8"/>
      <c r="C90" s="8"/>
      <c r="D90" s="8"/>
      <c r="E90" s="8"/>
      <c r="F90" s="8"/>
      <c r="G90" s="36"/>
      <c r="H90" s="8"/>
    </row>
    <row r="91" spans="1:8">
      <c r="A91" s="8"/>
      <c r="B91" s="8"/>
      <c r="C91" s="8"/>
      <c r="D91" s="8"/>
      <c r="E91" s="8"/>
      <c r="F91" s="8"/>
      <c r="G91" s="36"/>
      <c r="H91" s="8"/>
    </row>
    <row r="92" spans="1:8">
      <c r="A92" s="8"/>
      <c r="B92" s="8"/>
      <c r="C92" s="8"/>
      <c r="D92" s="8"/>
      <c r="E92" s="8"/>
      <c r="F92" s="8"/>
      <c r="G92" s="36"/>
      <c r="H92" s="8"/>
    </row>
    <row r="93" spans="1:8">
      <c r="A93" s="8"/>
      <c r="B93" s="8"/>
      <c r="C93" s="8"/>
      <c r="D93" s="8"/>
      <c r="E93" s="8"/>
      <c r="F93" s="8"/>
      <c r="G93" s="36"/>
      <c r="H93" s="8"/>
    </row>
    <row r="94" spans="1:8">
      <c r="A94" s="8"/>
      <c r="B94" s="8"/>
      <c r="C94" s="8"/>
      <c r="D94" s="8"/>
      <c r="E94" s="8"/>
      <c r="F94" s="8"/>
      <c r="G94" s="36"/>
      <c r="H94" s="8"/>
    </row>
    <row r="95" spans="1:8">
      <c r="A95" s="8"/>
      <c r="B95" s="8"/>
      <c r="C95" s="8"/>
      <c r="D95" s="8"/>
      <c r="E95" s="8"/>
      <c r="F95" s="8"/>
      <c r="G95" s="36"/>
      <c r="H95" s="8"/>
    </row>
    <row r="96" spans="1:8">
      <c r="A96" s="8"/>
      <c r="B96" s="8"/>
      <c r="C96" s="8"/>
      <c r="D96" s="8"/>
      <c r="E96" s="8"/>
      <c r="F96" s="8"/>
      <c r="G96" s="36"/>
      <c r="H96" s="8"/>
    </row>
    <row r="97" spans="1:8">
      <c r="A97" s="8"/>
      <c r="B97" s="8"/>
      <c r="C97" s="8"/>
      <c r="D97" s="8"/>
      <c r="E97" s="8"/>
      <c r="F97" s="8"/>
      <c r="G97" s="36"/>
      <c r="H97" s="8"/>
    </row>
    <row r="98" spans="1:8">
      <c r="A98" s="8"/>
      <c r="B98" s="8"/>
      <c r="C98" s="8"/>
      <c r="D98" s="8"/>
      <c r="E98" s="8"/>
      <c r="F98" s="8"/>
      <c r="G98" s="36"/>
      <c r="H98" s="8"/>
    </row>
    <row r="99" spans="1:8">
      <c r="A99" s="8"/>
      <c r="B99" s="8"/>
      <c r="C99" s="8"/>
      <c r="D99" s="8"/>
      <c r="E99" s="8"/>
      <c r="F99" s="8"/>
      <c r="G99" s="36"/>
      <c r="H99" s="8"/>
    </row>
    <row r="100" spans="1:8">
      <c r="A100" s="8"/>
      <c r="B100" s="8"/>
      <c r="C100" s="8"/>
      <c r="D100" s="8"/>
      <c r="E100" s="8"/>
      <c r="F100" s="8"/>
      <c r="G100" s="36"/>
      <c r="H100" s="8"/>
    </row>
    <row r="101" spans="1:8">
      <c r="A101" s="8"/>
      <c r="B101" s="8"/>
      <c r="C101" s="8"/>
      <c r="D101" s="8"/>
      <c r="E101" s="8"/>
      <c r="F101" s="8"/>
      <c r="G101" s="36"/>
      <c r="H101" s="8"/>
    </row>
    <row r="102" spans="1:8">
      <c r="A102" s="8"/>
      <c r="B102" s="8"/>
      <c r="C102" s="8"/>
      <c r="D102" s="8"/>
      <c r="E102" s="8"/>
      <c r="F102" s="8"/>
      <c r="G102" s="36"/>
      <c r="H102" s="8"/>
    </row>
    <row r="103" spans="1:8">
      <c r="A103" s="8"/>
      <c r="B103" s="8"/>
      <c r="C103" s="8"/>
      <c r="D103" s="8"/>
      <c r="E103" s="8"/>
      <c r="F103" s="8"/>
      <c r="G103" s="36"/>
      <c r="H103" s="8"/>
    </row>
    <row r="104" spans="1:8">
      <c r="A104" s="8"/>
      <c r="B104" s="8"/>
      <c r="C104" s="8"/>
      <c r="D104" s="8"/>
      <c r="E104" s="8"/>
      <c r="F104" s="8"/>
      <c r="G104" s="36"/>
      <c r="H104" s="8"/>
    </row>
    <row r="105" spans="1:8">
      <c r="A105" s="8"/>
      <c r="B105" s="8"/>
      <c r="C105" s="8"/>
      <c r="D105" s="8"/>
      <c r="E105" s="8"/>
      <c r="F105" s="8"/>
      <c r="G105" s="36"/>
      <c r="H105" s="8"/>
    </row>
    <row r="106" spans="1:8">
      <c r="A106" s="8"/>
      <c r="B106" s="8"/>
      <c r="C106" s="8"/>
      <c r="D106" s="8"/>
      <c r="E106" s="8"/>
      <c r="F106" s="8"/>
      <c r="G106" s="36"/>
      <c r="H106" s="8"/>
    </row>
    <row r="107" spans="1:8">
      <c r="A107" s="8"/>
      <c r="B107" s="8"/>
      <c r="C107" s="8"/>
      <c r="D107" s="8"/>
      <c r="E107" s="8"/>
      <c r="F107" s="8"/>
      <c r="G107" s="36"/>
      <c r="H107" s="8"/>
    </row>
    <row r="108" spans="1:8">
      <c r="A108" s="8"/>
      <c r="B108" s="8"/>
      <c r="C108" s="8"/>
      <c r="D108" s="8"/>
      <c r="E108" s="8"/>
      <c r="F108" s="8"/>
      <c r="G108" s="36"/>
      <c r="H108" s="8"/>
    </row>
    <row r="109" spans="1:8">
      <c r="A109" s="8"/>
      <c r="B109" s="8"/>
      <c r="C109" s="8"/>
      <c r="D109" s="8"/>
      <c r="E109" s="8"/>
      <c r="F109" s="8"/>
      <c r="G109" s="36"/>
      <c r="H109" s="8"/>
    </row>
    <row r="110" spans="1:8">
      <c r="A110" s="8"/>
      <c r="B110" s="8"/>
      <c r="C110" s="8"/>
      <c r="D110" s="8"/>
      <c r="E110" s="8"/>
      <c r="F110" s="8"/>
      <c r="G110" s="36"/>
      <c r="H110" s="8"/>
    </row>
    <row r="111" spans="1:8">
      <c r="A111" s="8"/>
      <c r="B111" s="8"/>
      <c r="C111" s="8"/>
      <c r="D111" s="8"/>
      <c r="E111" s="8"/>
      <c r="F111" s="8"/>
      <c r="G111" s="36"/>
      <c r="H111" s="8"/>
    </row>
    <row r="112" spans="1:8">
      <c r="A112" s="8"/>
      <c r="B112" s="8"/>
      <c r="C112" s="8"/>
      <c r="D112" s="8"/>
      <c r="E112" s="8"/>
      <c r="F112" s="8"/>
      <c r="G112" s="36"/>
      <c r="H112" s="8"/>
    </row>
    <row r="113" spans="1:8">
      <c r="A113" s="8"/>
      <c r="B113" s="8"/>
      <c r="C113" s="8"/>
      <c r="D113" s="8"/>
      <c r="E113" s="8"/>
      <c r="F113" s="8"/>
      <c r="G113" s="36"/>
      <c r="H113" s="8"/>
    </row>
    <row r="114" spans="1:8">
      <c r="A114" s="8"/>
      <c r="B114" s="8"/>
      <c r="C114" s="8"/>
      <c r="D114" s="8"/>
      <c r="E114" s="8"/>
      <c r="F114" s="8"/>
      <c r="G114" s="36"/>
      <c r="H114" s="8"/>
    </row>
    <row r="115" spans="1:8">
      <c r="A115" s="8"/>
      <c r="B115" s="8"/>
      <c r="C115" s="8"/>
      <c r="D115" s="8"/>
      <c r="E115" s="8"/>
      <c r="F115" s="8"/>
      <c r="G115" s="36"/>
      <c r="H115" s="8"/>
    </row>
    <row r="116" spans="1:8">
      <c r="A116" s="8"/>
      <c r="B116" s="8"/>
      <c r="C116" s="8"/>
      <c r="D116" s="8"/>
      <c r="E116" s="8"/>
      <c r="F116" s="8"/>
      <c r="G116" s="36"/>
      <c r="H116" s="8"/>
    </row>
    <row r="117" spans="1:8">
      <c r="A117" s="8"/>
      <c r="B117" s="8"/>
      <c r="C117" s="8"/>
      <c r="D117" s="8"/>
      <c r="E117" s="8"/>
      <c r="F117" s="8"/>
      <c r="G117" s="36"/>
      <c r="H117" s="8"/>
    </row>
    <row r="118" spans="1:8">
      <c r="A118" s="8"/>
      <c r="B118" s="8"/>
      <c r="C118" s="8"/>
      <c r="D118" s="8"/>
      <c r="E118" s="8"/>
      <c r="F118" s="8"/>
      <c r="G118" s="36"/>
      <c r="H118" s="8"/>
    </row>
    <row r="119" spans="1:8">
      <c r="A119" s="8"/>
      <c r="B119" s="8"/>
      <c r="C119" s="8"/>
      <c r="D119" s="8"/>
      <c r="E119" s="8"/>
      <c r="F119" s="8"/>
      <c r="G119" s="36"/>
      <c r="H119" s="8"/>
    </row>
    <row r="120" spans="1:8">
      <c r="A120" s="8"/>
      <c r="B120" s="8"/>
      <c r="C120" s="8"/>
      <c r="D120" s="8"/>
      <c r="E120" s="8"/>
      <c r="F120" s="8"/>
      <c r="G120" s="36"/>
      <c r="H120" s="8"/>
    </row>
    <row r="121" spans="1:8">
      <c r="A121" s="8"/>
      <c r="B121" s="8"/>
      <c r="C121" s="8"/>
      <c r="D121" s="8"/>
      <c r="E121" s="8"/>
      <c r="F121" s="8"/>
      <c r="G121" s="36"/>
      <c r="H121" s="8"/>
    </row>
    <row r="122" spans="1:8">
      <c r="A122" s="8"/>
      <c r="B122" s="8"/>
      <c r="C122" s="8"/>
      <c r="D122" s="8"/>
      <c r="E122" s="8"/>
      <c r="F122" s="8"/>
      <c r="G122" s="36"/>
      <c r="H122" s="8"/>
    </row>
    <row r="123" spans="1:8">
      <c r="A123" s="8"/>
      <c r="B123" s="8"/>
      <c r="C123" s="8"/>
      <c r="D123" s="8"/>
      <c r="E123" s="8"/>
      <c r="F123" s="8"/>
      <c r="G123" s="36"/>
      <c r="H123" s="8"/>
    </row>
    <row r="124" spans="1:8">
      <c r="A124" s="8"/>
      <c r="B124" s="8"/>
      <c r="C124" s="8"/>
      <c r="D124" s="8"/>
      <c r="E124" s="8"/>
      <c r="F124" s="8"/>
      <c r="G124" s="36"/>
      <c r="H124" s="8"/>
    </row>
    <row r="125" spans="1:8">
      <c r="A125" s="8"/>
      <c r="B125" s="8"/>
      <c r="C125" s="8"/>
      <c r="D125" s="8"/>
      <c r="E125" s="8"/>
      <c r="F125" s="8"/>
      <c r="G125" s="36"/>
      <c r="H125" s="8"/>
    </row>
    <row r="126" spans="1:8">
      <c r="A126" s="8"/>
      <c r="B126" s="8"/>
      <c r="C126" s="8"/>
      <c r="D126" s="8"/>
      <c r="E126" s="8"/>
      <c r="F126" s="8"/>
      <c r="G126" s="36"/>
      <c r="H126" s="8"/>
    </row>
    <row r="127" spans="1:8">
      <c r="A127" s="8"/>
      <c r="B127" s="8"/>
      <c r="C127" s="8"/>
      <c r="D127" s="8"/>
      <c r="E127" s="8"/>
      <c r="F127" s="8"/>
      <c r="G127" s="36"/>
      <c r="H127" s="8"/>
    </row>
    <row r="128" spans="1:8">
      <c r="A128" s="8"/>
      <c r="B128" s="8"/>
      <c r="C128" s="8"/>
      <c r="D128" s="8"/>
      <c r="E128" s="8"/>
      <c r="F128" s="8"/>
      <c r="G128" s="36"/>
      <c r="H128" s="8"/>
    </row>
    <row r="129" spans="1:8">
      <c r="A129" s="8"/>
      <c r="B129" s="8"/>
      <c r="C129" s="8"/>
      <c r="D129" s="8"/>
      <c r="E129" s="8"/>
      <c r="F129" s="8"/>
      <c r="G129" s="36"/>
      <c r="H129" s="8"/>
    </row>
    <row r="130" spans="1:8">
      <c r="A130" s="8"/>
      <c r="B130" s="8"/>
      <c r="C130" s="8"/>
      <c r="D130" s="8"/>
      <c r="E130" s="8"/>
      <c r="F130" s="8"/>
      <c r="G130" s="36"/>
      <c r="H130" s="8"/>
    </row>
    <row r="131" spans="1:8">
      <c r="A131" s="8"/>
      <c r="B131" s="8"/>
      <c r="C131" s="8"/>
      <c r="D131" s="8"/>
      <c r="E131" s="8"/>
      <c r="F131" s="8"/>
      <c r="G131" s="36"/>
      <c r="H131" s="8"/>
    </row>
    <row r="132" spans="1:8">
      <c r="A132" s="8"/>
      <c r="B132" s="8"/>
      <c r="C132" s="8"/>
      <c r="D132" s="8"/>
      <c r="E132" s="8"/>
      <c r="F132" s="8"/>
      <c r="G132" s="36"/>
      <c r="H132" s="8"/>
    </row>
    <row r="133" spans="1:8">
      <c r="A133" s="8"/>
      <c r="B133" s="8"/>
      <c r="C133" s="8"/>
      <c r="D133" s="8"/>
      <c r="E133" s="8"/>
      <c r="F133" s="8"/>
      <c r="G133" s="36"/>
      <c r="H133" s="8"/>
    </row>
    <row r="134" spans="1:8">
      <c r="A134" s="8"/>
      <c r="B134" s="8"/>
      <c r="C134" s="8"/>
      <c r="D134" s="8"/>
      <c r="E134" s="8"/>
      <c r="F134" s="8"/>
      <c r="G134" s="36"/>
      <c r="H134" s="8"/>
    </row>
    <row r="135" spans="1:8">
      <c r="A135" s="8"/>
      <c r="B135" s="8"/>
      <c r="C135" s="8"/>
      <c r="D135" s="8"/>
      <c r="E135" s="8"/>
      <c r="F135" s="8"/>
      <c r="G135" s="36"/>
      <c r="H135" s="8"/>
    </row>
    <row r="136" spans="1:8">
      <c r="A136" s="8"/>
      <c r="B136" s="8"/>
      <c r="C136" s="8"/>
      <c r="D136" s="8"/>
      <c r="E136" s="8"/>
      <c r="F136" s="8"/>
      <c r="G136" s="36"/>
      <c r="H136" s="8"/>
    </row>
    <row r="137" spans="1:8">
      <c r="A137" s="8"/>
      <c r="B137" s="8"/>
      <c r="C137" s="8"/>
      <c r="D137" s="8"/>
      <c r="E137" s="8"/>
      <c r="F137" s="8"/>
      <c r="G137" s="36"/>
      <c r="H137" s="8"/>
    </row>
    <row r="138" spans="1:8">
      <c r="A138" s="8"/>
      <c r="B138" s="8"/>
      <c r="C138" s="8"/>
      <c r="D138" s="8"/>
      <c r="E138" s="8"/>
      <c r="F138" s="8"/>
      <c r="G138" s="36"/>
      <c r="H138" s="8"/>
    </row>
    <row r="139" spans="1:8">
      <c r="A139" s="8"/>
      <c r="B139" s="8"/>
      <c r="C139" s="8"/>
      <c r="D139" s="8"/>
      <c r="E139" s="8"/>
      <c r="F139" s="8"/>
      <c r="G139" s="36"/>
      <c r="H139" s="8"/>
    </row>
    <row r="140" spans="1:8">
      <c r="A140" s="8"/>
      <c r="B140" s="8"/>
      <c r="C140" s="8"/>
      <c r="D140" s="8"/>
      <c r="E140" s="8"/>
      <c r="F140" s="8"/>
      <c r="G140" s="36"/>
      <c r="H140" s="8"/>
    </row>
    <row r="141" spans="1:8">
      <c r="A141" s="8"/>
      <c r="B141" s="8"/>
      <c r="C141" s="8"/>
      <c r="D141" s="8"/>
      <c r="E141" s="8"/>
      <c r="F141" s="8"/>
      <c r="G141" s="36"/>
      <c r="H141" s="8"/>
    </row>
    <row r="142" spans="1:8">
      <c r="A142" s="8"/>
      <c r="B142" s="8"/>
      <c r="C142" s="8"/>
      <c r="D142" s="8"/>
      <c r="E142" s="8"/>
      <c r="F142" s="8"/>
      <c r="G142" s="36"/>
      <c r="H142" s="8"/>
    </row>
    <row r="143" spans="1:8">
      <c r="A143" s="8"/>
      <c r="B143" s="8"/>
      <c r="C143" s="8"/>
      <c r="D143" s="8"/>
      <c r="E143" s="8"/>
      <c r="F143" s="8"/>
      <c r="G143" s="36"/>
      <c r="H143" s="8"/>
    </row>
    <row r="144" spans="1:8">
      <c r="A144" s="8"/>
      <c r="B144" s="8"/>
      <c r="C144" s="8"/>
      <c r="D144" s="8"/>
      <c r="E144" s="8"/>
      <c r="F144" s="8"/>
      <c r="G144" s="36"/>
      <c r="H144" s="8"/>
    </row>
    <row r="145" spans="1:8">
      <c r="A145" s="8"/>
      <c r="B145" s="8"/>
      <c r="C145" s="8"/>
      <c r="D145" s="8"/>
      <c r="E145" s="8"/>
      <c r="F145" s="8"/>
      <c r="G145" s="36"/>
      <c r="H145" s="8"/>
    </row>
    <row r="146" spans="1:8">
      <c r="A146" s="8"/>
      <c r="B146" s="8"/>
      <c r="C146" s="8"/>
      <c r="D146" s="8"/>
      <c r="E146" s="8"/>
      <c r="F146" s="8"/>
      <c r="G146" s="36"/>
      <c r="H146" s="8"/>
    </row>
    <row r="147" spans="1:8">
      <c r="A147" s="8"/>
      <c r="B147" s="8"/>
      <c r="C147" s="8"/>
      <c r="D147" s="8"/>
      <c r="E147" s="8"/>
      <c r="F147" s="8"/>
      <c r="G147" s="36"/>
      <c r="H147" s="8"/>
    </row>
    <row r="148" spans="1:8">
      <c r="A148" s="8"/>
      <c r="B148" s="8"/>
      <c r="C148" s="8"/>
      <c r="D148" s="8"/>
      <c r="E148" s="8"/>
      <c r="F148" s="8"/>
      <c r="G148" s="36"/>
      <c r="H148" s="8"/>
    </row>
    <row r="149" spans="1:8">
      <c r="A149" s="8"/>
      <c r="B149" s="8"/>
      <c r="C149" s="8"/>
      <c r="D149" s="8"/>
      <c r="E149" s="8"/>
      <c r="F149" s="8"/>
      <c r="G149" s="36"/>
      <c r="H149" s="8"/>
    </row>
    <row r="150" spans="1:8">
      <c r="A150" s="8"/>
      <c r="B150" s="8"/>
      <c r="C150" s="8"/>
      <c r="D150" s="8"/>
      <c r="E150" s="8"/>
      <c r="F150" s="8"/>
      <c r="G150" s="36"/>
      <c r="H150" s="8"/>
    </row>
    <row r="151" spans="1:8">
      <c r="A151" s="8"/>
      <c r="B151" s="8"/>
      <c r="C151" s="8"/>
      <c r="D151" s="8"/>
      <c r="E151" s="8"/>
      <c r="F151" s="8"/>
      <c r="G151" s="36"/>
      <c r="H151" s="8"/>
    </row>
    <row r="152" spans="1:8">
      <c r="A152" s="8"/>
      <c r="B152" s="8"/>
      <c r="C152" s="8"/>
      <c r="D152" s="8"/>
      <c r="E152" s="8"/>
      <c r="F152" s="8"/>
      <c r="G152" s="36"/>
      <c r="H152" s="8"/>
    </row>
    <row r="153" spans="1:8">
      <c r="A153" s="8"/>
      <c r="B153" s="8"/>
      <c r="C153" s="8"/>
      <c r="D153" s="8"/>
      <c r="E153" s="8"/>
      <c r="F153" s="8"/>
      <c r="G153" s="36"/>
      <c r="H153" s="8"/>
    </row>
    <row r="154" spans="1:8">
      <c r="A154" s="8"/>
      <c r="B154" s="8"/>
      <c r="C154" s="8"/>
      <c r="D154" s="8"/>
      <c r="E154" s="8"/>
      <c r="F154" s="8"/>
      <c r="G154" s="36"/>
      <c r="H154" s="8"/>
    </row>
    <row r="155" spans="1:8">
      <c r="A155" s="8"/>
      <c r="B155" s="8"/>
      <c r="C155" s="8"/>
      <c r="D155" s="8"/>
      <c r="E155" s="8"/>
      <c r="F155" s="8"/>
      <c r="G155" s="36"/>
      <c r="H155" s="8"/>
    </row>
    <row r="156" spans="1:8">
      <c r="A156" s="8"/>
      <c r="B156" s="8"/>
      <c r="C156" s="8"/>
      <c r="D156" s="8"/>
      <c r="E156" s="8"/>
      <c r="F156" s="8"/>
      <c r="G156" s="36"/>
      <c r="H156" s="8"/>
    </row>
    <row r="157" spans="1:8">
      <c r="A157" s="8"/>
      <c r="B157" s="8"/>
      <c r="C157" s="8"/>
      <c r="D157" s="8"/>
      <c r="E157" s="8"/>
      <c r="F157" s="8"/>
      <c r="G157" s="36"/>
      <c r="H157" s="8"/>
    </row>
    <row r="158" spans="1:8">
      <c r="A158" s="8"/>
      <c r="B158" s="8"/>
      <c r="C158" s="8"/>
      <c r="D158" s="8"/>
      <c r="E158" s="8"/>
      <c r="F158" s="8"/>
      <c r="G158" s="36"/>
      <c r="H158" s="8"/>
    </row>
    <row r="159" spans="1:8">
      <c r="A159" s="8"/>
      <c r="B159" s="8"/>
      <c r="C159" s="8"/>
      <c r="D159" s="8"/>
      <c r="E159" s="8"/>
      <c r="F159" s="8"/>
      <c r="G159" s="36"/>
      <c r="H159" s="8"/>
    </row>
    <row r="160" spans="1:8">
      <c r="A160" s="8"/>
      <c r="B160" s="8"/>
      <c r="C160" s="8"/>
      <c r="D160" s="8"/>
      <c r="E160" s="8"/>
      <c r="F160" s="8"/>
      <c r="G160" s="36"/>
      <c r="H160" s="8"/>
    </row>
    <row r="161" spans="1:8">
      <c r="A161" s="8"/>
      <c r="B161" s="8"/>
      <c r="C161" s="8"/>
      <c r="D161" s="8"/>
      <c r="E161" s="8"/>
      <c r="F161" s="8"/>
      <c r="G161" s="36"/>
      <c r="H161" s="8"/>
    </row>
    <row r="162" spans="1:8">
      <c r="A162" s="8"/>
      <c r="B162" s="8"/>
      <c r="C162" s="8"/>
      <c r="D162" s="8"/>
      <c r="E162" s="8"/>
      <c r="F162" s="8"/>
      <c r="G162" s="36"/>
      <c r="H162" s="8"/>
    </row>
    <row r="163" spans="1:8">
      <c r="A163" s="8"/>
      <c r="B163" s="8"/>
      <c r="C163" s="8"/>
      <c r="D163" s="8"/>
      <c r="E163" s="8"/>
      <c r="F163" s="8"/>
      <c r="G163" s="36"/>
      <c r="H163" s="8"/>
    </row>
    <row r="164" spans="1:8">
      <c r="A164" s="8"/>
      <c r="B164" s="8"/>
      <c r="C164" s="8"/>
      <c r="D164" s="8"/>
      <c r="E164" s="8"/>
      <c r="F164" s="8"/>
      <c r="G164" s="36"/>
      <c r="H164" s="8"/>
    </row>
    <row r="165" spans="1:8">
      <c r="A165" s="8"/>
      <c r="B165" s="8"/>
      <c r="C165" s="8"/>
      <c r="D165" s="8"/>
      <c r="E165" s="8"/>
      <c r="F165" s="8"/>
      <c r="G165" s="36"/>
      <c r="H165" s="8"/>
    </row>
    <row r="166" spans="1:8">
      <c r="A166" s="8"/>
      <c r="B166" s="8"/>
      <c r="C166" s="8"/>
      <c r="D166" s="8"/>
      <c r="E166" s="8"/>
      <c r="F166" s="8"/>
      <c r="G166" s="36"/>
      <c r="H166" s="8"/>
    </row>
    <row r="167" spans="1:8">
      <c r="A167" s="8"/>
      <c r="B167" s="8"/>
      <c r="C167" s="8"/>
      <c r="D167" s="8"/>
      <c r="E167" s="8"/>
      <c r="F167" s="8"/>
      <c r="G167" s="36"/>
      <c r="H167" s="8"/>
    </row>
    <row r="168" spans="1:8">
      <c r="A168" s="8"/>
      <c r="B168" s="8"/>
      <c r="C168" s="8"/>
      <c r="D168" s="8"/>
      <c r="E168" s="8"/>
      <c r="F168" s="8"/>
      <c r="G168" s="36"/>
      <c r="H168" s="8"/>
    </row>
    <row r="169" spans="1:8">
      <c r="A169" s="8"/>
      <c r="B169" s="8"/>
      <c r="C169" s="8"/>
      <c r="D169" s="8"/>
      <c r="E169" s="8"/>
      <c r="F169" s="8"/>
      <c r="G169" s="36"/>
      <c r="H169" s="8"/>
    </row>
    <row r="170" spans="1:8">
      <c r="A170" s="8"/>
      <c r="B170" s="8"/>
      <c r="C170" s="8"/>
      <c r="D170" s="8"/>
      <c r="E170" s="8"/>
      <c r="F170" s="8"/>
      <c r="G170" s="36"/>
      <c r="H170" s="8"/>
    </row>
    <row r="171" spans="1:8">
      <c r="A171" s="8"/>
      <c r="B171" s="8"/>
      <c r="C171" s="8"/>
      <c r="D171" s="8"/>
      <c r="E171" s="8"/>
      <c r="F171" s="8"/>
      <c r="G171" s="36"/>
      <c r="H171" s="8"/>
    </row>
    <row r="172" spans="1:8">
      <c r="A172" s="8"/>
      <c r="B172" s="8"/>
      <c r="C172" s="8"/>
      <c r="D172" s="8"/>
      <c r="E172" s="8"/>
      <c r="F172" s="8"/>
      <c r="G172" s="36"/>
      <c r="H172" s="8"/>
    </row>
    <row r="173" spans="1:8">
      <c r="A173" s="8"/>
      <c r="B173" s="8"/>
      <c r="C173" s="8"/>
      <c r="D173" s="8"/>
      <c r="E173" s="8"/>
      <c r="F173" s="8"/>
      <c r="G173" s="36"/>
      <c r="H173" s="8"/>
    </row>
    <row r="174" spans="1:8">
      <c r="A174" s="8"/>
      <c r="B174" s="8"/>
      <c r="C174" s="8"/>
      <c r="D174" s="8"/>
      <c r="E174" s="8"/>
      <c r="F174" s="8"/>
      <c r="G174" s="36"/>
      <c r="H174" s="8"/>
    </row>
    <row r="175" spans="1:8">
      <c r="A175" s="8"/>
      <c r="B175" s="8"/>
      <c r="C175" s="8"/>
      <c r="D175" s="8"/>
      <c r="E175" s="8"/>
      <c r="F175" s="8"/>
      <c r="G175" s="36"/>
      <c r="H175" s="8"/>
    </row>
    <row r="176" spans="1:8">
      <c r="A176" s="8"/>
      <c r="B176" s="8"/>
      <c r="C176" s="8"/>
      <c r="D176" s="8"/>
      <c r="E176" s="8"/>
      <c r="F176" s="8"/>
      <c r="G176" s="36"/>
      <c r="H176" s="8"/>
    </row>
    <row r="177" spans="1:8">
      <c r="A177" s="8"/>
      <c r="B177" s="8"/>
      <c r="C177" s="8"/>
      <c r="D177" s="8"/>
      <c r="E177" s="8"/>
      <c r="F177" s="8"/>
      <c r="G177" s="36"/>
      <c r="H177" s="8"/>
    </row>
    <row r="178" spans="1:8">
      <c r="A178" s="8"/>
      <c r="B178" s="8"/>
      <c r="C178" s="8"/>
      <c r="D178" s="8"/>
      <c r="E178" s="8"/>
      <c r="F178" s="8"/>
      <c r="G178" s="36"/>
      <c r="H178" s="8"/>
    </row>
    <row r="179" spans="1:8">
      <c r="A179" s="8"/>
      <c r="B179" s="8"/>
      <c r="C179" s="8"/>
      <c r="D179" s="8"/>
      <c r="E179" s="8"/>
      <c r="F179" s="8"/>
      <c r="G179" s="36"/>
      <c r="H179" s="8"/>
    </row>
    <row r="180" spans="1:8">
      <c r="A180" s="8"/>
      <c r="B180" s="8"/>
      <c r="C180" s="8"/>
      <c r="D180" s="8"/>
      <c r="E180" s="8"/>
      <c r="F180" s="8"/>
      <c r="G180" s="36"/>
      <c r="H180" s="8"/>
    </row>
    <row r="181" spans="1:8">
      <c r="A181" s="8"/>
      <c r="B181" s="8"/>
      <c r="C181" s="8"/>
      <c r="D181" s="8"/>
      <c r="E181" s="8"/>
      <c r="F181" s="8"/>
      <c r="G181" s="36"/>
      <c r="H181" s="8"/>
    </row>
    <row r="182" spans="1:8">
      <c r="A182" s="8"/>
      <c r="B182" s="8"/>
      <c r="C182" s="8"/>
      <c r="D182" s="8"/>
      <c r="E182" s="8"/>
      <c r="F182" s="8"/>
      <c r="G182" s="36"/>
      <c r="H182" s="8"/>
    </row>
    <row r="183" spans="1:8">
      <c r="A183" s="8"/>
      <c r="B183" s="8"/>
      <c r="C183" s="8"/>
      <c r="D183" s="8"/>
      <c r="E183" s="8"/>
      <c r="F183" s="8"/>
      <c r="G183" s="36"/>
      <c r="H183" s="8"/>
    </row>
    <row r="184" spans="1:8">
      <c r="A184" s="8"/>
      <c r="B184" s="8"/>
      <c r="C184" s="8"/>
      <c r="D184" s="8"/>
      <c r="E184" s="8"/>
      <c r="F184" s="8"/>
      <c r="G184" s="36"/>
      <c r="H184" s="8"/>
    </row>
    <row r="185" spans="1:8">
      <c r="A185" s="8"/>
      <c r="B185" s="8"/>
      <c r="C185" s="8"/>
      <c r="D185" s="8"/>
      <c r="E185" s="8"/>
      <c r="F185" s="8"/>
      <c r="G185" s="36"/>
      <c r="H185" s="8"/>
    </row>
    <row r="186" spans="1:8">
      <c r="A186" s="8"/>
      <c r="B186" s="8"/>
      <c r="C186" s="8"/>
      <c r="D186" s="8"/>
      <c r="E186" s="8"/>
      <c r="F186" s="8"/>
      <c r="G186" s="36"/>
      <c r="H186" s="8"/>
    </row>
    <row r="187" spans="1:8">
      <c r="A187" s="8"/>
      <c r="B187" s="8"/>
      <c r="C187" s="8"/>
      <c r="D187" s="8"/>
      <c r="E187" s="8"/>
      <c r="F187" s="8"/>
      <c r="G187" s="36"/>
      <c r="H187" s="8"/>
    </row>
    <row r="188" spans="1:8">
      <c r="A188" s="8"/>
      <c r="B188" s="8"/>
      <c r="C188" s="8"/>
      <c r="D188" s="8"/>
      <c r="E188" s="8"/>
      <c r="F188" s="8"/>
      <c r="G188" s="36"/>
      <c r="H188" s="8"/>
    </row>
    <row r="189" spans="1:8">
      <c r="A189" s="8"/>
      <c r="B189" s="8"/>
      <c r="C189" s="8"/>
      <c r="D189" s="8"/>
      <c r="E189" s="8"/>
      <c r="F189" s="8"/>
      <c r="G189" s="36"/>
      <c r="H189" s="8"/>
    </row>
    <row r="190" spans="1:8">
      <c r="A190" s="8"/>
      <c r="B190" s="8"/>
      <c r="C190" s="8"/>
      <c r="D190" s="8"/>
      <c r="E190" s="8"/>
      <c r="F190" s="8"/>
      <c r="G190" s="36"/>
      <c r="H190" s="8"/>
    </row>
    <row r="191" spans="1:8">
      <c r="A191" s="8"/>
      <c r="B191" s="8"/>
      <c r="C191" s="8"/>
      <c r="D191" s="8"/>
      <c r="E191" s="8"/>
      <c r="F191" s="8"/>
      <c r="G191" s="36"/>
      <c r="H191" s="8"/>
    </row>
    <row r="192" spans="1:8">
      <c r="A192" s="8"/>
      <c r="B192" s="8"/>
      <c r="C192" s="8"/>
      <c r="D192" s="8"/>
      <c r="E192" s="8"/>
      <c r="F192" s="8"/>
      <c r="G192" s="36"/>
      <c r="H192" s="8"/>
    </row>
    <row r="193" spans="1:8">
      <c r="A193" s="8"/>
      <c r="B193" s="8"/>
      <c r="C193" s="8"/>
      <c r="D193" s="8"/>
      <c r="E193" s="8"/>
      <c r="F193" s="8"/>
      <c r="G193" s="36"/>
      <c r="H193" s="8"/>
    </row>
    <row r="194" spans="1:8">
      <c r="A194" s="8"/>
      <c r="B194" s="8"/>
      <c r="C194" s="8"/>
      <c r="D194" s="8"/>
      <c r="E194" s="8"/>
      <c r="F194" s="8"/>
      <c r="G194" s="36"/>
      <c r="H194" s="8"/>
    </row>
    <row r="195" spans="1:8">
      <c r="A195" s="8"/>
      <c r="B195" s="8"/>
      <c r="C195" s="8"/>
      <c r="D195" s="8"/>
      <c r="E195" s="8"/>
      <c r="F195" s="8"/>
      <c r="G195" s="36"/>
      <c r="H195" s="8"/>
    </row>
    <row r="196" spans="1:8">
      <c r="A196" s="8"/>
      <c r="B196" s="8"/>
      <c r="C196" s="8"/>
      <c r="D196" s="8"/>
      <c r="E196" s="8"/>
      <c r="F196" s="8"/>
      <c r="G196" s="36"/>
      <c r="H196" s="8"/>
    </row>
    <row r="197" spans="1:8">
      <c r="A197" s="8"/>
      <c r="B197" s="8"/>
      <c r="C197" s="8"/>
      <c r="D197" s="8"/>
      <c r="E197" s="8"/>
      <c r="F197" s="8"/>
      <c r="G197" s="36"/>
      <c r="H197" s="8"/>
    </row>
    <row r="198" spans="1:8">
      <c r="A198" s="8"/>
      <c r="B198" s="8"/>
      <c r="C198" s="8"/>
      <c r="D198" s="8"/>
      <c r="E198" s="8"/>
      <c r="F198" s="8"/>
      <c r="G198" s="36"/>
      <c r="H198" s="8"/>
    </row>
    <row r="199" spans="1:8">
      <c r="A199" s="8"/>
      <c r="B199" s="8"/>
      <c r="C199" s="8"/>
      <c r="D199" s="8"/>
      <c r="E199" s="8"/>
      <c r="F199" s="8"/>
      <c r="G199" s="36"/>
      <c r="H199" s="8"/>
    </row>
    <row r="200" spans="1:8">
      <c r="A200" s="8"/>
      <c r="B200" s="8"/>
      <c r="C200" s="8"/>
      <c r="D200" s="8"/>
      <c r="E200" s="8"/>
      <c r="F200" s="8"/>
      <c r="G200" s="36"/>
      <c r="H200" s="8"/>
    </row>
    <row r="201" spans="1:8">
      <c r="A201" s="8"/>
      <c r="B201" s="8"/>
      <c r="C201" s="8"/>
      <c r="D201" s="8"/>
      <c r="E201" s="8"/>
      <c r="F201" s="8"/>
      <c r="G201" s="36"/>
      <c r="H201" s="8"/>
    </row>
    <row r="202" spans="1:8">
      <c r="A202" s="8"/>
      <c r="B202" s="8"/>
      <c r="C202" s="8"/>
      <c r="D202" s="8"/>
      <c r="E202" s="8"/>
      <c r="F202" s="8"/>
      <c r="G202" s="36"/>
      <c r="H202" s="8"/>
    </row>
    <row r="203" spans="1:8">
      <c r="A203" s="8"/>
      <c r="B203" s="8"/>
      <c r="C203" s="8"/>
      <c r="D203" s="8"/>
      <c r="E203" s="8"/>
      <c r="F203" s="8"/>
      <c r="G203" s="36"/>
      <c r="H203" s="8"/>
    </row>
    <row r="204" spans="1:8">
      <c r="A204" s="8"/>
      <c r="B204" s="8"/>
      <c r="C204" s="8"/>
      <c r="D204" s="8"/>
      <c r="E204" s="8"/>
      <c r="F204" s="8"/>
      <c r="G204" s="36"/>
      <c r="H204" s="8"/>
    </row>
    <row r="205" spans="1:8">
      <c r="A205" s="8"/>
      <c r="B205" s="8"/>
      <c r="C205" s="8"/>
      <c r="D205" s="8"/>
      <c r="E205" s="8"/>
      <c r="F205" s="8"/>
      <c r="G205" s="36"/>
      <c r="H205" s="8"/>
    </row>
    <row r="206" spans="1:8">
      <c r="A206" s="8"/>
      <c r="B206" s="8"/>
      <c r="C206" s="8"/>
      <c r="D206" s="8"/>
      <c r="E206" s="8"/>
      <c r="F206" s="8"/>
      <c r="G206" s="36"/>
      <c r="H206" s="8"/>
    </row>
    <row r="207" spans="1:8">
      <c r="A207" s="8"/>
      <c r="B207" s="8"/>
      <c r="C207" s="8"/>
      <c r="D207" s="8"/>
      <c r="E207" s="8"/>
      <c r="F207" s="8"/>
      <c r="G207" s="36"/>
      <c r="H207" s="8"/>
    </row>
    <row r="208" spans="1:8">
      <c r="A208" s="8"/>
      <c r="B208" s="8"/>
      <c r="C208" s="8"/>
      <c r="D208" s="8"/>
      <c r="E208" s="8"/>
      <c r="F208" s="8"/>
      <c r="G208" s="36"/>
      <c r="H208" s="8"/>
    </row>
    <row r="209" spans="1:8">
      <c r="A209" s="8"/>
      <c r="B209" s="8"/>
      <c r="C209" s="8"/>
      <c r="D209" s="8"/>
      <c r="E209" s="8"/>
      <c r="F209" s="8"/>
      <c r="G209" s="36"/>
      <c r="H209" s="8"/>
    </row>
    <row r="210" spans="1:8">
      <c r="A210" s="8"/>
      <c r="B210" s="8"/>
      <c r="C210" s="8"/>
      <c r="D210" s="8"/>
      <c r="E210" s="8"/>
      <c r="F210" s="8"/>
      <c r="G210" s="36"/>
      <c r="H210" s="8"/>
    </row>
    <row r="211" spans="1:8">
      <c r="A211" s="8"/>
      <c r="B211" s="8"/>
      <c r="C211" s="8"/>
      <c r="D211" s="8"/>
      <c r="E211" s="8"/>
      <c r="F211" s="8"/>
      <c r="G211" s="36"/>
      <c r="H211" s="8"/>
    </row>
    <row r="212" spans="1:8">
      <c r="A212" s="8"/>
      <c r="B212" s="8"/>
      <c r="C212" s="8"/>
      <c r="D212" s="8"/>
      <c r="E212" s="8"/>
      <c r="F212" s="8"/>
      <c r="G212" s="36"/>
      <c r="H212" s="8"/>
    </row>
    <row r="213" spans="1:8">
      <c r="A213" s="8"/>
      <c r="B213" s="8"/>
      <c r="C213" s="8"/>
      <c r="D213" s="8"/>
      <c r="E213" s="8"/>
      <c r="F213" s="8"/>
      <c r="G213" s="36"/>
      <c r="H213" s="8"/>
    </row>
    <row r="214" spans="1:8">
      <c r="A214" s="8"/>
      <c r="B214" s="8"/>
      <c r="C214" s="8"/>
      <c r="D214" s="8"/>
      <c r="E214" s="8"/>
      <c r="F214" s="8"/>
      <c r="G214" s="36"/>
      <c r="H214" s="8"/>
    </row>
    <row r="215" spans="1:8">
      <c r="A215" s="8"/>
      <c r="B215" s="8"/>
      <c r="C215" s="8"/>
      <c r="D215" s="8"/>
      <c r="E215" s="8"/>
      <c r="F215" s="8"/>
      <c r="G215" s="36"/>
      <c r="H215" s="8"/>
    </row>
    <row r="216" spans="1:8">
      <c r="A216" s="8"/>
      <c r="B216" s="8"/>
      <c r="C216" s="8"/>
      <c r="D216" s="8"/>
      <c r="E216" s="8"/>
      <c r="F216" s="8"/>
      <c r="G216" s="36"/>
      <c r="H216" s="8"/>
    </row>
    <row r="217" spans="1:8">
      <c r="A217" s="8"/>
      <c r="B217" s="8"/>
      <c r="C217" s="8"/>
      <c r="D217" s="8"/>
      <c r="E217" s="8"/>
      <c r="F217" s="8"/>
      <c r="G217" s="36"/>
      <c r="H217" s="8"/>
    </row>
    <row r="218" spans="1:8">
      <c r="A218" s="8"/>
      <c r="B218" s="8"/>
      <c r="C218" s="8"/>
      <c r="D218" s="8"/>
      <c r="E218" s="8"/>
      <c r="F218" s="8"/>
      <c r="G218" s="36"/>
      <c r="H218" s="8"/>
    </row>
    <row r="219" spans="1:8">
      <c r="A219" s="8"/>
      <c r="B219" s="8"/>
      <c r="C219" s="8"/>
      <c r="D219" s="8"/>
      <c r="E219" s="8"/>
      <c r="F219" s="8"/>
      <c r="G219" s="36"/>
      <c r="H219" s="8"/>
    </row>
    <row r="220" spans="1:8">
      <c r="A220" s="8"/>
      <c r="B220" s="8"/>
      <c r="C220" s="8"/>
      <c r="D220" s="8"/>
      <c r="E220" s="8"/>
      <c r="F220" s="8"/>
      <c r="G220" s="36"/>
      <c r="H220" s="8"/>
    </row>
    <row r="221" spans="1:8">
      <c r="A221" s="8"/>
      <c r="B221" s="8"/>
      <c r="C221" s="8"/>
      <c r="D221" s="8"/>
      <c r="E221" s="8"/>
      <c r="F221" s="8"/>
      <c r="G221" s="36"/>
      <c r="H221" s="8"/>
    </row>
    <row r="222" spans="1:8">
      <c r="A222" s="8"/>
      <c r="B222" s="8"/>
      <c r="C222" s="8"/>
      <c r="D222" s="8"/>
      <c r="E222" s="8"/>
      <c r="F222" s="8"/>
      <c r="G222" s="36"/>
      <c r="H222" s="8"/>
    </row>
    <row r="223" spans="1:8">
      <c r="A223" s="8"/>
      <c r="B223" s="8"/>
      <c r="C223" s="8"/>
      <c r="D223" s="8"/>
      <c r="E223" s="8"/>
      <c r="F223" s="8"/>
      <c r="G223" s="36"/>
      <c r="H223" s="8"/>
    </row>
    <row r="224" spans="1:8">
      <c r="A224" s="8"/>
      <c r="B224" s="8"/>
      <c r="C224" s="8"/>
      <c r="D224" s="8"/>
      <c r="E224" s="8"/>
      <c r="F224" s="8"/>
      <c r="G224" s="36"/>
      <c r="H224" s="8"/>
    </row>
    <row r="225" spans="1:8">
      <c r="A225" s="8"/>
      <c r="B225" s="8"/>
      <c r="C225" s="8"/>
      <c r="D225" s="8"/>
      <c r="E225" s="8"/>
      <c r="F225" s="8"/>
      <c r="G225" s="36"/>
      <c r="H225" s="8"/>
    </row>
    <row r="226" spans="1:8">
      <c r="A226" s="8"/>
      <c r="B226" s="8"/>
      <c r="C226" s="8"/>
      <c r="D226" s="8"/>
      <c r="E226" s="8"/>
      <c r="F226" s="8"/>
      <c r="G226" s="36"/>
      <c r="H226" s="8"/>
    </row>
    <row r="227" spans="1:8">
      <c r="A227" s="8"/>
      <c r="B227" s="8"/>
      <c r="C227" s="8"/>
      <c r="D227" s="8"/>
      <c r="E227" s="8"/>
      <c r="F227" s="8"/>
      <c r="G227" s="36"/>
      <c r="H227" s="8"/>
    </row>
    <row r="228" spans="1:8">
      <c r="A228" s="8"/>
      <c r="B228" s="8"/>
      <c r="C228" s="8"/>
      <c r="D228" s="8"/>
      <c r="E228" s="8"/>
      <c r="F228" s="8"/>
      <c r="G228" s="36"/>
      <c r="H228" s="8"/>
    </row>
    <row r="229" spans="1:8">
      <c r="A229" s="8"/>
      <c r="B229" s="8"/>
      <c r="C229" s="8"/>
      <c r="D229" s="8"/>
      <c r="E229" s="8"/>
      <c r="F229" s="8"/>
      <c r="G229" s="36"/>
      <c r="H229" s="8"/>
    </row>
    <row r="230" spans="1:8">
      <c r="A230" s="8"/>
      <c r="B230" s="8"/>
      <c r="C230" s="8"/>
      <c r="D230" s="8"/>
      <c r="E230" s="8"/>
      <c r="F230" s="8"/>
      <c r="G230" s="36"/>
      <c r="H230" s="8"/>
    </row>
  </sheetData>
  <mergeCells count="18">
    <mergeCell ref="C8:H8"/>
    <mergeCell ref="C9:H9"/>
    <mergeCell ref="B27:C27"/>
    <mergeCell ref="A1:H1"/>
    <mergeCell ref="A3:H3"/>
    <mergeCell ref="A4:H4"/>
    <mergeCell ref="A23:G23"/>
    <mergeCell ref="A15:A16"/>
    <mergeCell ref="B15:B16"/>
    <mergeCell ref="C15:C16"/>
    <mergeCell ref="E15:E16"/>
    <mergeCell ref="F15:F16"/>
    <mergeCell ref="D15:D16"/>
    <mergeCell ref="C6:H6"/>
    <mergeCell ref="C7:H7"/>
    <mergeCell ref="A13:E13"/>
    <mergeCell ref="G15:G16"/>
    <mergeCell ref="H15:H16"/>
  </mergeCells>
  <printOptions horizontalCentered="1"/>
  <pageMargins left="1.1811023622047245" right="0.59055118110236227" top="0.78740157480314965" bottom="0.78740157480314965" header="0.31496062992125984" footer="0.39370078740157483"/>
  <pageSetup paperSize="9" scale="59" fitToHeight="0" orientation="portrait" blackAndWhite="1" r:id="rId1"/>
  <headerFooter>
    <oddFooter>&amp;R&amp;"Times New Roman,Regular"&amp;10&amp;P. lpp. no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47"/>
  <sheetViews>
    <sheetView showZeros="0" topLeftCell="A19" zoomScaleNormal="100" workbookViewId="0">
      <selection activeCell="D22" sqref="D22"/>
    </sheetView>
  </sheetViews>
  <sheetFormatPr defaultColWidth="9.140625" defaultRowHeight="15" outlineLevelRow="1"/>
  <cols>
    <col min="1" max="2" width="8.7109375" style="3" customWidth="1"/>
    <col min="3" max="3" width="37.7109375" style="3" customWidth="1"/>
    <col min="4" max="4" width="21.28515625" style="3" customWidth="1"/>
    <col min="5" max="6" width="9.7109375" style="3" customWidth="1"/>
    <col min="7" max="7" width="17.7109375" style="3" customWidth="1"/>
    <col min="8" max="8" width="19" style="3" customWidth="1"/>
    <col min="9" max="16384" width="9.140625" style="3"/>
  </cols>
  <sheetData>
    <row r="1" spans="1:8" ht="20.25">
      <c r="A1" s="561" t="str">
        <f>"Lokālā tāme Nr. "&amp;KOPS3!B31</f>
        <v>Lokālā tāme Nr. 1-8</v>
      </c>
      <c r="B1" s="561"/>
      <c r="C1" s="561"/>
      <c r="D1" s="561"/>
      <c r="E1" s="561"/>
      <c r="F1" s="561"/>
      <c r="G1" s="561"/>
      <c r="H1" s="561"/>
    </row>
    <row r="3" spans="1:8" ht="20.25">
      <c r="A3" s="589" t="str">
        <f>KOPS3!C31</f>
        <v>Grīdu  konstrukcijas</v>
      </c>
      <c r="B3" s="589"/>
      <c r="C3" s="589"/>
      <c r="D3" s="590"/>
      <c r="E3" s="589"/>
      <c r="F3" s="589"/>
      <c r="G3" s="589"/>
      <c r="H3" s="589"/>
    </row>
    <row r="4" spans="1:8">
      <c r="A4" s="579" t="s">
        <v>0</v>
      </c>
      <c r="B4" s="579"/>
      <c r="C4" s="579"/>
      <c r="D4" s="579"/>
      <c r="E4" s="579"/>
      <c r="F4" s="579"/>
      <c r="G4" s="579"/>
      <c r="H4" s="579"/>
    </row>
    <row r="5" spans="1:8">
      <c r="A5" s="8"/>
      <c r="B5" s="8"/>
      <c r="C5" s="8"/>
      <c r="D5" s="8"/>
      <c r="E5" s="8"/>
      <c r="F5" s="8"/>
      <c r="G5" s="8"/>
      <c r="H5" s="8"/>
    </row>
    <row r="6" spans="1:8">
      <c r="A6" s="8" t="s">
        <v>1</v>
      </c>
      <c r="B6" s="8"/>
      <c r="C6" s="562" t="str">
        <f>KOPS3!C12</f>
        <v>Jauna skolas ēka Ādažos III.kārta</v>
      </c>
      <c r="D6" s="597"/>
      <c r="E6" s="562"/>
      <c r="F6" s="562"/>
      <c r="G6" s="562"/>
      <c r="H6" s="562"/>
    </row>
    <row r="7" spans="1:8">
      <c r="A7" s="8" t="s">
        <v>2</v>
      </c>
      <c r="B7" s="8"/>
      <c r="C7" s="562" t="str">
        <f>KOPS3!C13</f>
        <v xml:space="preserve">Jauna skolas ēka Ādažos </v>
      </c>
      <c r="D7" s="597"/>
      <c r="E7" s="562"/>
      <c r="F7" s="562"/>
      <c r="G7" s="562"/>
      <c r="H7" s="562"/>
    </row>
    <row r="8" spans="1:8">
      <c r="A8" s="8" t="s">
        <v>3</v>
      </c>
      <c r="B8" s="8"/>
      <c r="C8" s="562" t="str">
        <f>KOPS3!C14</f>
        <v>Attekas iela 16, Ādaži, Ādažu novads</v>
      </c>
      <c r="D8" s="597"/>
      <c r="E8" s="562"/>
      <c r="F8" s="562"/>
      <c r="G8" s="562"/>
      <c r="H8" s="562"/>
    </row>
    <row r="9" spans="1:8">
      <c r="A9" s="8" t="s">
        <v>4</v>
      </c>
      <c r="B9" s="8"/>
      <c r="C9" s="562" t="str">
        <f>KOPS3!C15</f>
        <v>16-26</v>
      </c>
      <c r="D9" s="597"/>
      <c r="E9" s="562"/>
      <c r="F9" s="562"/>
      <c r="G9" s="562"/>
      <c r="H9" s="562"/>
    </row>
    <row r="10" spans="1:8">
      <c r="A10" s="8"/>
      <c r="B10" s="8"/>
      <c r="C10" s="8"/>
      <c r="D10" s="8"/>
      <c r="E10" s="8"/>
      <c r="F10" s="8"/>
      <c r="G10" s="8"/>
    </row>
    <row r="11" spans="1:8">
      <c r="A11" s="8" t="s">
        <v>126</v>
      </c>
      <c r="B11" s="8"/>
      <c r="C11" s="8"/>
      <c r="D11" s="8"/>
      <c r="E11" s="8"/>
      <c r="F11" s="8"/>
      <c r="G11" s="8"/>
    </row>
    <row r="12" spans="1:8">
      <c r="A12" s="8" t="s">
        <v>772</v>
      </c>
      <c r="B12" s="8"/>
      <c r="C12" s="8"/>
      <c r="D12" s="8"/>
      <c r="E12" s="36"/>
      <c r="F12" s="8"/>
      <c r="G12" s="8"/>
      <c r="H12" s="8"/>
    </row>
    <row r="13" spans="1:8">
      <c r="A13" s="581" t="str">
        <f>KOPS3!F21</f>
        <v>Tāme sastādīta 2017.gada 29. septembrī</v>
      </c>
      <c r="B13" s="581"/>
      <c r="C13" s="581"/>
      <c r="D13" s="581"/>
      <c r="E13" s="581"/>
      <c r="F13" s="8"/>
      <c r="G13" s="8"/>
    </row>
    <row r="15" spans="1:8" ht="15" customHeight="1">
      <c r="A15" s="601" t="s">
        <v>5</v>
      </c>
      <c r="B15" s="601" t="s">
        <v>6</v>
      </c>
      <c r="C15" s="594" t="s">
        <v>711</v>
      </c>
      <c r="D15" s="595" t="s">
        <v>780</v>
      </c>
      <c r="E15" s="594" t="s">
        <v>7</v>
      </c>
      <c r="F15" s="594" t="s">
        <v>8</v>
      </c>
      <c r="G15" s="598" t="s">
        <v>773</v>
      </c>
      <c r="H15" s="598" t="s">
        <v>774</v>
      </c>
    </row>
    <row r="16" spans="1:8">
      <c r="A16" s="601"/>
      <c r="B16" s="601"/>
      <c r="C16" s="594"/>
      <c r="D16" s="596"/>
      <c r="E16" s="594"/>
      <c r="F16" s="594"/>
      <c r="G16" s="575"/>
      <c r="H16" s="575"/>
    </row>
    <row r="17" spans="1:8" ht="15.75" thickBot="1">
      <c r="A17" s="143">
        <v>1</v>
      </c>
      <c r="B17" s="143">
        <v>2</v>
      </c>
      <c r="C17" s="144" t="s">
        <v>63</v>
      </c>
      <c r="D17" s="144"/>
      <c r="E17" s="143" t="s">
        <v>64</v>
      </c>
      <c r="F17" s="145">
        <v>5</v>
      </c>
      <c r="G17" s="145">
        <v>6</v>
      </c>
      <c r="H17" s="145">
        <v>7</v>
      </c>
    </row>
    <row r="18" spans="1:8" ht="15.75" thickTop="1">
      <c r="A18" s="152"/>
      <c r="B18" s="147"/>
      <c r="C18" s="279" t="s">
        <v>83</v>
      </c>
      <c r="D18" s="640"/>
      <c r="E18" s="280"/>
      <c r="F18" s="281"/>
      <c r="G18" s="280"/>
      <c r="H18" s="157"/>
    </row>
    <row r="19" spans="1:8">
      <c r="A19" s="308"/>
      <c r="B19" s="209"/>
      <c r="C19" s="636" t="s">
        <v>682</v>
      </c>
      <c r="D19" s="520"/>
      <c r="E19" s="638"/>
      <c r="F19" s="372"/>
      <c r="G19" s="326"/>
      <c r="H19" s="157">
        <f>ROUND(F19*G19,2)</f>
        <v>0</v>
      </c>
    </row>
    <row r="20" spans="1:8">
      <c r="A20" s="308"/>
      <c r="B20" s="209"/>
      <c r="C20" s="636" t="s">
        <v>529</v>
      </c>
      <c r="D20" s="520"/>
      <c r="E20" s="638"/>
      <c r="F20" s="372"/>
      <c r="G20" s="326"/>
      <c r="H20" s="157"/>
    </row>
    <row r="21" spans="1:8" ht="25.5">
      <c r="A21" s="152">
        <v>1</v>
      </c>
      <c r="B21" s="46" t="s">
        <v>714</v>
      </c>
      <c r="C21" s="637" t="s">
        <v>727</v>
      </c>
      <c r="D21" s="171" t="s">
        <v>779</v>
      </c>
      <c r="E21" s="639" t="s">
        <v>77</v>
      </c>
      <c r="F21" s="374">
        <v>712.6</v>
      </c>
      <c r="G21" s="282"/>
      <c r="H21" s="157"/>
    </row>
    <row r="22" spans="1:8">
      <c r="A22" s="152">
        <f>1+A21</f>
        <v>2</v>
      </c>
      <c r="B22" s="46" t="s">
        <v>713</v>
      </c>
      <c r="C22" s="304" t="s">
        <v>541</v>
      </c>
      <c r="D22" s="508"/>
      <c r="E22" s="280" t="s">
        <v>77</v>
      </c>
      <c r="F22" s="282">
        <f>F21</f>
        <v>712.6</v>
      </c>
      <c r="G22" s="282"/>
      <c r="H22" s="157"/>
    </row>
    <row r="23" spans="1:8">
      <c r="A23" s="152"/>
      <c r="B23" s="147"/>
      <c r="C23" s="279" t="s">
        <v>530</v>
      </c>
      <c r="D23" s="521"/>
      <c r="E23" s="280"/>
      <c r="F23" s="281"/>
      <c r="G23" s="282"/>
      <c r="H23" s="157"/>
    </row>
    <row r="24" spans="1:8" ht="25.5">
      <c r="A24" s="152">
        <f>1+A22</f>
        <v>3</v>
      </c>
      <c r="B24" s="46" t="s">
        <v>714</v>
      </c>
      <c r="C24" s="304" t="s">
        <v>676</v>
      </c>
      <c r="D24" s="508" t="s">
        <v>779</v>
      </c>
      <c r="E24" s="280" t="s">
        <v>77</v>
      </c>
      <c r="F24" s="282">
        <v>712.6</v>
      </c>
      <c r="G24" s="282"/>
      <c r="H24" s="157"/>
    </row>
    <row r="25" spans="1:8" ht="25.5">
      <c r="A25" s="152">
        <f>1+A24</f>
        <v>4</v>
      </c>
      <c r="B25" s="46" t="s">
        <v>713</v>
      </c>
      <c r="C25" s="375" t="s">
        <v>759</v>
      </c>
      <c r="D25" s="508" t="s">
        <v>779</v>
      </c>
      <c r="E25" s="280" t="s">
        <v>77</v>
      </c>
      <c r="F25" s="282">
        <f>F24</f>
        <v>712.6</v>
      </c>
      <c r="G25" s="282"/>
      <c r="H25" s="157"/>
    </row>
    <row r="26" spans="1:8">
      <c r="A26" s="152"/>
      <c r="B26" s="147"/>
      <c r="C26" s="279" t="s">
        <v>678</v>
      </c>
      <c r="D26" s="521"/>
      <c r="E26" s="280"/>
      <c r="F26" s="281"/>
      <c r="G26" s="282"/>
      <c r="H26" s="157"/>
    </row>
    <row r="27" spans="1:8" ht="25.5">
      <c r="A27" s="152">
        <f>1+A25</f>
        <v>5</v>
      </c>
      <c r="B27" s="46" t="s">
        <v>714</v>
      </c>
      <c r="C27" s="304" t="s">
        <v>676</v>
      </c>
      <c r="D27" s="508" t="s">
        <v>779</v>
      </c>
      <c r="E27" s="280" t="s">
        <v>77</v>
      </c>
      <c r="F27" s="282">
        <v>93.6</v>
      </c>
      <c r="G27" s="282"/>
      <c r="H27" s="157"/>
    </row>
    <row r="28" spans="1:8" ht="25.5">
      <c r="A28" s="152">
        <f>1+A27</f>
        <v>6</v>
      </c>
      <c r="B28" s="46" t="s">
        <v>713</v>
      </c>
      <c r="C28" s="375" t="s">
        <v>760</v>
      </c>
      <c r="D28" s="508" t="s">
        <v>779</v>
      </c>
      <c r="E28" s="280" t="s">
        <v>77</v>
      </c>
      <c r="F28" s="282">
        <f>F27</f>
        <v>93.6</v>
      </c>
      <c r="G28" s="282"/>
      <c r="H28" s="157"/>
    </row>
    <row r="29" spans="1:8">
      <c r="A29" s="308"/>
      <c r="B29" s="209"/>
      <c r="C29" s="279" t="s">
        <v>680</v>
      </c>
      <c r="D29" s="512"/>
      <c r="E29" s="232"/>
      <c r="F29" s="372"/>
      <c r="G29" s="326"/>
      <c r="H29" s="157"/>
    </row>
    <row r="30" spans="1:8">
      <c r="A30" s="152"/>
      <c r="B30" s="147"/>
      <c r="C30" s="279" t="s">
        <v>679</v>
      </c>
      <c r="D30" s="521"/>
      <c r="E30" s="280"/>
      <c r="F30" s="281"/>
      <c r="G30" s="280"/>
      <c r="H30" s="157"/>
    </row>
    <row r="31" spans="1:8" ht="25.5">
      <c r="A31" s="152">
        <f>1+A28</f>
        <v>7</v>
      </c>
      <c r="B31" s="46" t="s">
        <v>714</v>
      </c>
      <c r="C31" s="304" t="s">
        <v>677</v>
      </c>
      <c r="D31" s="508" t="s">
        <v>779</v>
      </c>
      <c r="E31" s="280" t="s">
        <v>77</v>
      </c>
      <c r="F31" s="282">
        <v>707.5</v>
      </c>
      <c r="G31" s="282"/>
      <c r="H31" s="157"/>
    </row>
    <row r="32" spans="1:8" ht="25.5">
      <c r="A32" s="152">
        <f>1+A31</f>
        <v>8</v>
      </c>
      <c r="B32" s="46" t="s">
        <v>714</v>
      </c>
      <c r="C32" s="373" t="s">
        <v>728</v>
      </c>
      <c r="D32" s="508" t="s">
        <v>779</v>
      </c>
      <c r="E32" s="280" t="s">
        <v>77</v>
      </c>
      <c r="F32" s="282">
        <f>F31</f>
        <v>707.5</v>
      </c>
      <c r="G32" s="282"/>
      <c r="H32" s="157"/>
    </row>
    <row r="33" spans="1:8" ht="25.5">
      <c r="A33" s="152">
        <f>1+A32</f>
        <v>9</v>
      </c>
      <c r="B33" s="46" t="s">
        <v>713</v>
      </c>
      <c r="C33" s="375" t="s">
        <v>761</v>
      </c>
      <c r="D33" s="508" t="s">
        <v>779</v>
      </c>
      <c r="E33" s="280" t="s">
        <v>77</v>
      </c>
      <c r="F33" s="282">
        <f>F31</f>
        <v>707.5</v>
      </c>
      <c r="G33" s="282"/>
      <c r="H33" s="157"/>
    </row>
    <row r="34" spans="1:8">
      <c r="A34" s="152"/>
      <c r="B34" s="147"/>
      <c r="C34" s="279" t="s">
        <v>681</v>
      </c>
      <c r="D34" s="521"/>
      <c r="E34" s="280"/>
      <c r="F34" s="281"/>
      <c r="G34" s="280"/>
      <c r="H34" s="157"/>
    </row>
    <row r="35" spans="1:8" ht="25.5">
      <c r="A35" s="152">
        <f>1+A33</f>
        <v>10</v>
      </c>
      <c r="B35" s="46" t="s">
        <v>714</v>
      </c>
      <c r="C35" s="304" t="s">
        <v>677</v>
      </c>
      <c r="D35" s="508" t="s">
        <v>779</v>
      </c>
      <c r="E35" s="280" t="s">
        <v>77</v>
      </c>
      <c r="F35" s="282">
        <v>89.7</v>
      </c>
      <c r="G35" s="282"/>
      <c r="H35" s="157"/>
    </row>
    <row r="36" spans="1:8" ht="25.5">
      <c r="A36" s="152">
        <f>1+A35</f>
        <v>11</v>
      </c>
      <c r="B36" s="46" t="s">
        <v>714</v>
      </c>
      <c r="C36" s="373" t="s">
        <v>728</v>
      </c>
      <c r="D36" s="508" t="s">
        <v>779</v>
      </c>
      <c r="E36" s="280" t="s">
        <v>77</v>
      </c>
      <c r="F36" s="282">
        <f>F35</f>
        <v>89.7</v>
      </c>
      <c r="G36" s="282"/>
      <c r="H36" s="157"/>
    </row>
    <row r="37" spans="1:8" ht="25.5">
      <c r="A37" s="152">
        <f>1+A36</f>
        <v>12</v>
      </c>
      <c r="B37" s="46" t="s">
        <v>713</v>
      </c>
      <c r="C37" s="375" t="s">
        <v>762</v>
      </c>
      <c r="D37" s="508" t="s">
        <v>779</v>
      </c>
      <c r="E37" s="280" t="s">
        <v>77</v>
      </c>
      <c r="F37" s="282">
        <f>F35</f>
        <v>89.7</v>
      </c>
      <c r="G37" s="282"/>
      <c r="H37" s="157"/>
    </row>
    <row r="38" spans="1:8" ht="15.75" thickBot="1">
      <c r="A38" s="15"/>
      <c r="B38" s="53"/>
      <c r="C38" s="376"/>
      <c r="D38" s="509"/>
      <c r="E38" s="377"/>
      <c r="F38" s="378"/>
      <c r="G38" s="18"/>
      <c r="H38" s="18"/>
    </row>
    <row r="39" spans="1:8" ht="15.75" thickTop="1">
      <c r="A39" s="19"/>
      <c r="B39" s="19"/>
      <c r="C39" s="71"/>
      <c r="D39" s="71"/>
      <c r="E39" s="72"/>
      <c r="F39" s="73"/>
      <c r="G39" s="21"/>
      <c r="H39" s="21"/>
    </row>
    <row r="40" spans="1:8">
      <c r="A40" s="591" t="s">
        <v>9</v>
      </c>
      <c r="B40" s="592"/>
      <c r="C40" s="592"/>
      <c r="D40" s="593"/>
      <c r="E40" s="592"/>
      <c r="F40" s="592"/>
      <c r="G40" s="592"/>
      <c r="H40" s="23">
        <f>SUM(H18:H39)</f>
        <v>0</v>
      </c>
    </row>
    <row r="41" spans="1:8" outlineLevel="1">
      <c r="A41" s="8"/>
      <c r="B41" s="8"/>
      <c r="C41" s="8"/>
      <c r="D41" s="8"/>
      <c r="E41" s="8"/>
      <c r="F41" s="8"/>
      <c r="G41" s="8"/>
      <c r="H41" s="8"/>
    </row>
    <row r="42" spans="1:8" outlineLevel="1">
      <c r="E42" s="8"/>
      <c r="F42" s="8"/>
      <c r="H42" s="78"/>
    </row>
    <row r="43" spans="1:8" outlineLevel="1">
      <c r="A43" s="3" t="str">
        <f>"Sastādīja: "&amp;KOPS3!$B$63</f>
        <v>Sastādīja: _________________ Olga  Jasāne /29.09.2017./</v>
      </c>
      <c r="E43" s="79"/>
      <c r="F43" s="80"/>
      <c r="G43" s="81"/>
    </row>
    <row r="44" spans="1:8" outlineLevel="1">
      <c r="B44" s="566" t="s">
        <v>13</v>
      </c>
      <c r="C44" s="566"/>
      <c r="D44" s="496"/>
      <c r="E44" s="8"/>
      <c r="F44" s="33"/>
      <c r="G44" s="33"/>
    </row>
    <row r="45" spans="1:8" outlineLevel="1">
      <c r="A45" s="8"/>
      <c r="B45" s="80"/>
      <c r="C45" s="7"/>
      <c r="D45" s="497"/>
      <c r="E45" s="8"/>
      <c r="F45" s="8"/>
    </row>
    <row r="46" spans="1:8">
      <c r="A46" s="79" t="str">
        <f>"Pārbaudīja: "&amp;KOPS3!$F$63</f>
        <v>Pārbaudīja: _________________ Aleksejs Providenko /29.09.2017./</v>
      </c>
      <c r="B46" s="82"/>
      <c r="C46" s="81"/>
      <c r="D46" s="81"/>
      <c r="E46" s="81"/>
      <c r="F46" s="81"/>
      <c r="H46" s="8"/>
    </row>
    <row r="47" spans="1:8">
      <c r="A47" s="8"/>
      <c r="B47" s="7" t="s">
        <v>13</v>
      </c>
      <c r="C47" s="33"/>
      <c r="D47" s="496"/>
      <c r="E47" s="33"/>
      <c r="F47" s="33"/>
      <c r="H47" s="8"/>
    </row>
    <row r="48" spans="1:8">
      <c r="A48" s="8" t="str">
        <f>"Sertifikāta Nr.: "&amp;KOPS3!$F$65</f>
        <v>Sertifikāta Nr.: 5-00770</v>
      </c>
      <c r="B48" s="36"/>
      <c r="E48" s="8"/>
      <c r="H48" s="8"/>
    </row>
    <row r="49" spans="1:8">
      <c r="A49" s="8"/>
      <c r="B49" s="8"/>
      <c r="C49" s="8"/>
      <c r="D49" s="8"/>
      <c r="E49" s="8"/>
      <c r="F49" s="8"/>
      <c r="G49" s="8"/>
      <c r="H49" s="8"/>
    </row>
    <row r="50" spans="1:8">
      <c r="A50" s="8"/>
      <c r="B50" s="8"/>
      <c r="C50" s="8"/>
      <c r="D50" s="8"/>
      <c r="E50" s="8"/>
      <c r="F50" s="8"/>
      <c r="G50" s="8"/>
      <c r="H50" s="8"/>
    </row>
    <row r="51" spans="1:8">
      <c r="A51" s="8"/>
      <c r="B51" s="8"/>
      <c r="C51" s="8"/>
      <c r="D51" s="8"/>
      <c r="E51" s="8"/>
      <c r="F51" s="8"/>
      <c r="G51" s="8"/>
      <c r="H51" s="8"/>
    </row>
    <row r="52" spans="1:8">
      <c r="A52" s="8"/>
      <c r="B52" s="8"/>
      <c r="C52" s="8"/>
      <c r="D52" s="8"/>
      <c r="E52" s="8"/>
      <c r="F52" s="8"/>
      <c r="G52" s="8"/>
      <c r="H52" s="8"/>
    </row>
    <row r="53" spans="1:8">
      <c r="A53" s="8"/>
      <c r="B53" s="8"/>
      <c r="C53" s="8"/>
      <c r="D53" s="8"/>
      <c r="E53" s="8"/>
      <c r="F53" s="8"/>
      <c r="G53" s="8"/>
      <c r="H53" s="8"/>
    </row>
    <row r="54" spans="1:8">
      <c r="A54" s="8"/>
      <c r="B54" s="8"/>
      <c r="C54" s="8"/>
      <c r="D54" s="8"/>
      <c r="E54" s="8"/>
      <c r="F54" s="8"/>
      <c r="G54" s="8"/>
      <c r="H54" s="8"/>
    </row>
    <row r="55" spans="1:8">
      <c r="A55" s="8"/>
      <c r="B55" s="8"/>
      <c r="C55" s="8"/>
      <c r="D55" s="8"/>
      <c r="E55" s="8"/>
      <c r="F55" s="8"/>
      <c r="G55" s="8"/>
      <c r="H55" s="8"/>
    </row>
    <row r="56" spans="1:8">
      <c r="A56" s="8"/>
      <c r="B56" s="8"/>
      <c r="C56" s="8"/>
      <c r="D56" s="8"/>
      <c r="E56" s="8"/>
      <c r="F56" s="8"/>
      <c r="G56" s="8"/>
      <c r="H56" s="8"/>
    </row>
    <row r="57" spans="1:8">
      <c r="A57" s="8"/>
      <c r="B57" s="8"/>
      <c r="C57" s="8"/>
      <c r="D57" s="8"/>
      <c r="E57" s="8"/>
      <c r="F57" s="8"/>
      <c r="G57" s="8"/>
      <c r="H57" s="8"/>
    </row>
    <row r="58" spans="1:8">
      <c r="A58" s="8"/>
      <c r="B58" s="8"/>
      <c r="C58" s="8"/>
      <c r="D58" s="8"/>
      <c r="E58" s="8"/>
      <c r="F58" s="8"/>
      <c r="G58" s="8"/>
      <c r="H58" s="8"/>
    </row>
    <row r="59" spans="1:8">
      <c r="A59" s="8"/>
      <c r="B59" s="8"/>
      <c r="C59" s="8"/>
      <c r="D59" s="8"/>
      <c r="E59" s="8"/>
      <c r="F59" s="8"/>
      <c r="G59" s="8"/>
      <c r="H59" s="8"/>
    </row>
    <row r="60" spans="1:8">
      <c r="A60" s="8"/>
      <c r="B60" s="8"/>
      <c r="C60" s="8"/>
      <c r="D60" s="8"/>
      <c r="E60" s="8"/>
      <c r="F60" s="8"/>
      <c r="G60" s="8"/>
      <c r="H60" s="8"/>
    </row>
    <row r="61" spans="1:8">
      <c r="A61" s="8"/>
      <c r="B61" s="8"/>
      <c r="C61" s="8"/>
      <c r="D61" s="8"/>
      <c r="E61" s="8"/>
      <c r="F61" s="8"/>
      <c r="G61" s="8"/>
      <c r="H61" s="8"/>
    </row>
    <row r="62" spans="1:8">
      <c r="A62" s="8"/>
      <c r="B62" s="8"/>
      <c r="C62" s="8"/>
      <c r="D62" s="8"/>
      <c r="E62" s="8"/>
      <c r="F62" s="8"/>
      <c r="G62" s="8"/>
      <c r="H62" s="8"/>
    </row>
    <row r="63" spans="1:8">
      <c r="A63" s="8"/>
      <c r="B63" s="8"/>
      <c r="C63" s="8"/>
      <c r="D63" s="8"/>
      <c r="E63" s="8"/>
      <c r="F63" s="8"/>
      <c r="G63" s="8"/>
      <c r="H63" s="8"/>
    </row>
    <row r="64" spans="1:8">
      <c r="A64" s="8"/>
      <c r="B64" s="8"/>
      <c r="C64" s="8"/>
      <c r="D64" s="8"/>
      <c r="E64" s="8"/>
      <c r="F64" s="8"/>
      <c r="G64" s="8"/>
      <c r="H64" s="8"/>
    </row>
    <row r="65" spans="1:8">
      <c r="A65" s="8"/>
      <c r="B65" s="8"/>
      <c r="C65" s="8"/>
      <c r="D65" s="8"/>
      <c r="E65" s="8"/>
      <c r="F65" s="8"/>
      <c r="G65" s="8"/>
      <c r="H65" s="8"/>
    </row>
    <row r="66" spans="1:8">
      <c r="A66" s="8"/>
      <c r="B66" s="8"/>
      <c r="C66" s="8"/>
      <c r="D66" s="8"/>
      <c r="E66" s="8"/>
      <c r="F66" s="8"/>
      <c r="G66" s="8"/>
      <c r="H66" s="8"/>
    </row>
    <row r="67" spans="1:8">
      <c r="A67" s="8"/>
      <c r="B67" s="8"/>
      <c r="C67" s="8"/>
      <c r="D67" s="8"/>
      <c r="E67" s="8"/>
      <c r="F67" s="8"/>
      <c r="G67" s="8"/>
      <c r="H67" s="8"/>
    </row>
    <row r="68" spans="1:8">
      <c r="A68" s="8"/>
      <c r="B68" s="8"/>
      <c r="C68" s="8"/>
      <c r="D68" s="8"/>
      <c r="E68" s="8"/>
      <c r="F68" s="8"/>
      <c r="G68" s="8"/>
      <c r="H68" s="8"/>
    </row>
    <row r="69" spans="1:8">
      <c r="A69" s="8"/>
      <c r="B69" s="8"/>
      <c r="C69" s="8"/>
      <c r="D69" s="8"/>
      <c r="E69" s="8"/>
      <c r="F69" s="8"/>
      <c r="G69" s="8"/>
      <c r="H69" s="8"/>
    </row>
    <row r="70" spans="1:8">
      <c r="A70" s="8"/>
      <c r="B70" s="8"/>
      <c r="C70" s="8"/>
      <c r="D70" s="8"/>
      <c r="E70" s="8"/>
      <c r="F70" s="8"/>
      <c r="G70" s="8"/>
      <c r="H70" s="8"/>
    </row>
    <row r="71" spans="1:8">
      <c r="A71" s="8"/>
      <c r="B71" s="8"/>
      <c r="C71" s="8"/>
      <c r="D71" s="8"/>
      <c r="E71" s="8"/>
      <c r="F71" s="8"/>
      <c r="G71" s="8"/>
      <c r="H71" s="8"/>
    </row>
    <row r="72" spans="1:8">
      <c r="A72" s="8"/>
      <c r="B72" s="8"/>
      <c r="C72" s="8"/>
      <c r="D72" s="8"/>
      <c r="E72" s="8"/>
      <c r="F72" s="8"/>
      <c r="G72" s="8"/>
      <c r="H72" s="8"/>
    </row>
    <row r="73" spans="1:8">
      <c r="A73" s="8"/>
      <c r="B73" s="8"/>
      <c r="C73" s="8"/>
      <c r="D73" s="8"/>
      <c r="E73" s="8"/>
      <c r="F73" s="8"/>
      <c r="G73" s="8"/>
      <c r="H73" s="8"/>
    </row>
    <row r="74" spans="1:8">
      <c r="A74" s="8"/>
      <c r="B74" s="8"/>
      <c r="C74" s="8"/>
      <c r="D74" s="8"/>
      <c r="E74" s="8"/>
      <c r="F74" s="8"/>
      <c r="G74" s="8"/>
      <c r="H74" s="8"/>
    </row>
    <row r="75" spans="1:8">
      <c r="A75" s="8"/>
      <c r="B75" s="8"/>
      <c r="C75" s="8"/>
      <c r="D75" s="8"/>
      <c r="E75" s="8"/>
      <c r="F75" s="8"/>
      <c r="G75" s="8"/>
      <c r="H75" s="8"/>
    </row>
    <row r="76" spans="1:8">
      <c r="A76" s="8"/>
      <c r="B76" s="8"/>
      <c r="C76" s="8"/>
      <c r="D76" s="8"/>
      <c r="E76" s="8"/>
      <c r="F76" s="8"/>
      <c r="G76" s="8"/>
      <c r="H76" s="8"/>
    </row>
    <row r="77" spans="1:8">
      <c r="A77" s="8"/>
      <c r="B77" s="8"/>
      <c r="C77" s="8"/>
      <c r="D77" s="8"/>
      <c r="E77" s="8"/>
      <c r="F77" s="8"/>
      <c r="G77" s="8"/>
      <c r="H77" s="8"/>
    </row>
    <row r="78" spans="1:8">
      <c r="A78" s="8"/>
      <c r="B78" s="8"/>
      <c r="C78" s="8"/>
      <c r="D78" s="8"/>
      <c r="E78" s="8"/>
      <c r="F78" s="8"/>
      <c r="G78" s="8"/>
      <c r="H78" s="8"/>
    </row>
    <row r="79" spans="1:8">
      <c r="A79" s="8"/>
      <c r="B79" s="8"/>
      <c r="C79" s="8"/>
      <c r="D79" s="8"/>
      <c r="E79" s="8"/>
      <c r="F79" s="8"/>
      <c r="G79" s="8"/>
      <c r="H79" s="8"/>
    </row>
    <row r="80" spans="1:8">
      <c r="A80" s="8"/>
      <c r="B80" s="8"/>
      <c r="C80" s="8"/>
      <c r="D80" s="8"/>
      <c r="E80" s="8"/>
      <c r="F80" s="8"/>
      <c r="G80" s="8"/>
      <c r="H80" s="8"/>
    </row>
    <row r="81" spans="1:8">
      <c r="A81" s="8"/>
      <c r="B81" s="8"/>
      <c r="C81" s="8"/>
      <c r="D81" s="8"/>
      <c r="E81" s="8"/>
      <c r="F81" s="8"/>
      <c r="G81" s="8"/>
      <c r="H81" s="8"/>
    </row>
    <row r="82" spans="1:8">
      <c r="A82" s="8"/>
      <c r="B82" s="8"/>
      <c r="C82" s="8"/>
      <c r="D82" s="8"/>
      <c r="E82" s="8"/>
      <c r="F82" s="8"/>
      <c r="G82" s="8"/>
      <c r="H82" s="8"/>
    </row>
    <row r="83" spans="1:8">
      <c r="A83" s="8"/>
      <c r="B83" s="8"/>
      <c r="C83" s="8"/>
      <c r="D83" s="8"/>
      <c r="E83" s="8"/>
      <c r="F83" s="8"/>
      <c r="G83" s="8"/>
      <c r="H83" s="8"/>
    </row>
    <row r="84" spans="1:8">
      <c r="A84" s="8"/>
      <c r="B84" s="8"/>
      <c r="C84" s="8"/>
      <c r="D84" s="8"/>
      <c r="E84" s="8"/>
      <c r="F84" s="8"/>
      <c r="G84" s="8"/>
      <c r="H84" s="8"/>
    </row>
    <row r="85" spans="1:8">
      <c r="A85" s="8"/>
      <c r="B85" s="8"/>
      <c r="C85" s="8"/>
      <c r="D85" s="8"/>
      <c r="E85" s="8"/>
      <c r="F85" s="8"/>
      <c r="G85" s="8"/>
      <c r="H85" s="8"/>
    </row>
    <row r="86" spans="1:8">
      <c r="A86" s="8"/>
      <c r="B86" s="8"/>
      <c r="C86" s="8"/>
      <c r="D86" s="8"/>
      <c r="E86" s="8"/>
      <c r="F86" s="8"/>
      <c r="G86" s="8"/>
      <c r="H86" s="8"/>
    </row>
    <row r="87" spans="1:8">
      <c r="A87" s="8"/>
      <c r="B87" s="8"/>
      <c r="C87" s="8"/>
      <c r="D87" s="8"/>
      <c r="E87" s="8"/>
      <c r="F87" s="8"/>
      <c r="G87" s="8"/>
      <c r="H87" s="8"/>
    </row>
    <row r="88" spans="1:8">
      <c r="A88" s="8"/>
      <c r="B88" s="8"/>
      <c r="C88" s="8"/>
      <c r="D88" s="8"/>
      <c r="E88" s="8"/>
      <c r="F88" s="8"/>
      <c r="G88" s="8"/>
      <c r="H88" s="8"/>
    </row>
    <row r="89" spans="1:8">
      <c r="A89" s="8"/>
      <c r="B89" s="8"/>
      <c r="C89" s="8"/>
      <c r="D89" s="8"/>
      <c r="E89" s="8"/>
      <c r="F89" s="8"/>
      <c r="G89" s="8"/>
      <c r="H89" s="8"/>
    </row>
    <row r="90" spans="1:8">
      <c r="A90" s="8"/>
      <c r="B90" s="8"/>
      <c r="C90" s="8"/>
      <c r="D90" s="8"/>
      <c r="E90" s="8"/>
      <c r="F90" s="8"/>
      <c r="G90" s="8"/>
      <c r="H90" s="8"/>
    </row>
    <row r="91" spans="1:8">
      <c r="A91" s="8"/>
      <c r="B91" s="8"/>
      <c r="C91" s="8"/>
      <c r="D91" s="8"/>
      <c r="E91" s="8"/>
      <c r="F91" s="8"/>
      <c r="G91" s="8"/>
      <c r="H91" s="8"/>
    </row>
    <row r="92" spans="1:8">
      <c r="A92" s="8"/>
      <c r="B92" s="8"/>
      <c r="C92" s="8"/>
      <c r="D92" s="8"/>
      <c r="E92" s="8"/>
      <c r="F92" s="8"/>
      <c r="G92" s="8"/>
      <c r="H92" s="8"/>
    </row>
    <row r="93" spans="1:8">
      <c r="A93" s="8"/>
      <c r="B93" s="8"/>
      <c r="C93" s="8"/>
      <c r="D93" s="8"/>
      <c r="E93" s="8"/>
      <c r="F93" s="8"/>
      <c r="G93" s="8"/>
      <c r="H93" s="8"/>
    </row>
    <row r="94" spans="1:8">
      <c r="A94" s="8"/>
      <c r="B94" s="8"/>
      <c r="C94" s="8"/>
      <c r="D94" s="8"/>
      <c r="E94" s="8"/>
      <c r="F94" s="8"/>
      <c r="G94" s="8"/>
      <c r="H94" s="8"/>
    </row>
    <row r="95" spans="1:8">
      <c r="A95" s="8"/>
      <c r="B95" s="8"/>
      <c r="C95" s="8"/>
      <c r="D95" s="8"/>
      <c r="E95" s="8"/>
      <c r="F95" s="8"/>
      <c r="G95" s="8"/>
      <c r="H95" s="8"/>
    </row>
    <row r="96" spans="1:8">
      <c r="A96" s="8"/>
      <c r="B96" s="8"/>
      <c r="C96" s="8"/>
      <c r="D96" s="8"/>
      <c r="E96" s="8"/>
      <c r="F96" s="8"/>
      <c r="G96" s="8"/>
      <c r="H96" s="8"/>
    </row>
    <row r="97" spans="1:8">
      <c r="A97" s="8"/>
      <c r="B97" s="8"/>
      <c r="C97" s="8"/>
      <c r="D97" s="8"/>
      <c r="E97" s="8"/>
      <c r="F97" s="8"/>
      <c r="G97" s="8"/>
      <c r="H97" s="8"/>
    </row>
    <row r="98" spans="1:8">
      <c r="A98" s="8"/>
      <c r="B98" s="8"/>
      <c r="C98" s="8"/>
      <c r="D98" s="8"/>
      <c r="E98" s="8"/>
      <c r="F98" s="8"/>
      <c r="G98" s="8"/>
      <c r="H98" s="8"/>
    </row>
    <row r="99" spans="1:8">
      <c r="A99" s="8"/>
      <c r="B99" s="8"/>
      <c r="C99" s="8"/>
      <c r="D99" s="8"/>
      <c r="E99" s="8"/>
      <c r="F99" s="8"/>
      <c r="G99" s="8"/>
      <c r="H99" s="8"/>
    </row>
    <row r="100" spans="1:8">
      <c r="A100" s="8"/>
      <c r="B100" s="8"/>
      <c r="C100" s="8"/>
      <c r="D100" s="8"/>
      <c r="E100" s="8"/>
      <c r="F100" s="8"/>
      <c r="G100" s="8"/>
      <c r="H100" s="8"/>
    </row>
    <row r="101" spans="1:8">
      <c r="A101" s="8"/>
      <c r="B101" s="8"/>
      <c r="C101" s="8"/>
      <c r="D101" s="8"/>
      <c r="E101" s="8"/>
      <c r="F101" s="8"/>
      <c r="G101" s="8"/>
      <c r="H101" s="8"/>
    </row>
    <row r="102" spans="1:8">
      <c r="A102" s="8"/>
      <c r="B102" s="8"/>
      <c r="C102" s="8"/>
      <c r="D102" s="8"/>
      <c r="E102" s="8"/>
      <c r="F102" s="8"/>
      <c r="G102" s="8"/>
      <c r="H102" s="8"/>
    </row>
    <row r="103" spans="1:8">
      <c r="A103" s="8"/>
      <c r="B103" s="8"/>
      <c r="C103" s="8"/>
      <c r="D103" s="8"/>
      <c r="E103" s="8"/>
      <c r="F103" s="8"/>
      <c r="G103" s="8"/>
      <c r="H103" s="8"/>
    </row>
    <row r="104" spans="1:8">
      <c r="A104" s="8"/>
      <c r="B104" s="8"/>
      <c r="C104" s="8"/>
      <c r="D104" s="8"/>
      <c r="E104" s="8"/>
      <c r="F104" s="8"/>
      <c r="G104" s="8"/>
      <c r="H104" s="8"/>
    </row>
    <row r="105" spans="1:8">
      <c r="A105" s="8"/>
      <c r="B105" s="8"/>
      <c r="C105" s="8"/>
      <c r="D105" s="8"/>
      <c r="E105" s="8"/>
      <c r="F105" s="8"/>
      <c r="G105" s="8"/>
      <c r="H105" s="8"/>
    </row>
    <row r="106" spans="1:8">
      <c r="A106" s="8"/>
      <c r="B106" s="8"/>
      <c r="C106" s="8"/>
      <c r="D106" s="8"/>
      <c r="E106" s="8"/>
      <c r="F106" s="8"/>
      <c r="G106" s="8"/>
      <c r="H106" s="8"/>
    </row>
    <row r="107" spans="1:8">
      <c r="A107" s="8"/>
      <c r="B107" s="8"/>
      <c r="C107" s="8"/>
      <c r="D107" s="8"/>
      <c r="E107" s="8"/>
      <c r="F107" s="8"/>
      <c r="G107" s="8"/>
      <c r="H107" s="8"/>
    </row>
    <row r="108" spans="1:8">
      <c r="A108" s="8"/>
      <c r="B108" s="8"/>
      <c r="C108" s="8"/>
      <c r="D108" s="8"/>
      <c r="E108" s="8"/>
      <c r="F108" s="8"/>
      <c r="G108" s="8"/>
      <c r="H108" s="8"/>
    </row>
    <row r="109" spans="1:8">
      <c r="A109" s="8"/>
      <c r="B109" s="8"/>
      <c r="C109" s="8"/>
      <c r="D109" s="8"/>
      <c r="E109" s="8"/>
      <c r="F109" s="8"/>
      <c r="G109" s="8"/>
      <c r="H109" s="8"/>
    </row>
    <row r="110" spans="1:8">
      <c r="A110" s="8"/>
      <c r="B110" s="8"/>
      <c r="C110" s="8"/>
      <c r="D110" s="8"/>
      <c r="E110" s="8"/>
      <c r="F110" s="8"/>
      <c r="G110" s="8"/>
      <c r="H110" s="8"/>
    </row>
    <row r="111" spans="1:8">
      <c r="A111" s="8"/>
      <c r="B111" s="8"/>
      <c r="C111" s="8"/>
      <c r="D111" s="8"/>
      <c r="E111" s="8"/>
      <c r="F111" s="8"/>
      <c r="G111" s="8"/>
      <c r="H111" s="8"/>
    </row>
    <row r="112" spans="1:8">
      <c r="A112" s="8"/>
      <c r="B112" s="8"/>
      <c r="C112" s="8"/>
      <c r="D112" s="8"/>
      <c r="E112" s="8"/>
      <c r="F112" s="8"/>
      <c r="G112" s="8"/>
      <c r="H112" s="8"/>
    </row>
    <row r="113" spans="1:8">
      <c r="A113" s="8"/>
      <c r="B113" s="8"/>
      <c r="C113" s="8"/>
      <c r="D113" s="8"/>
      <c r="E113" s="8"/>
      <c r="F113" s="8"/>
      <c r="G113" s="8"/>
      <c r="H113" s="8"/>
    </row>
    <row r="114" spans="1:8">
      <c r="A114" s="8"/>
      <c r="B114" s="8"/>
      <c r="C114" s="8"/>
      <c r="D114" s="8"/>
      <c r="E114" s="8"/>
      <c r="F114" s="8"/>
      <c r="G114" s="8"/>
      <c r="H114" s="8"/>
    </row>
    <row r="115" spans="1:8">
      <c r="A115" s="8"/>
      <c r="B115" s="8"/>
      <c r="C115" s="8"/>
      <c r="D115" s="8"/>
      <c r="E115" s="8"/>
      <c r="F115" s="8"/>
      <c r="G115" s="8"/>
      <c r="H115" s="8"/>
    </row>
    <row r="116" spans="1:8">
      <c r="A116" s="8"/>
      <c r="B116" s="8"/>
      <c r="C116" s="8"/>
      <c r="D116" s="8"/>
      <c r="E116" s="8"/>
      <c r="F116" s="8"/>
      <c r="G116" s="8"/>
      <c r="H116" s="8"/>
    </row>
    <row r="117" spans="1:8">
      <c r="A117" s="8"/>
      <c r="B117" s="8"/>
      <c r="C117" s="8"/>
      <c r="D117" s="8"/>
      <c r="E117" s="8"/>
      <c r="F117" s="8"/>
      <c r="G117" s="8"/>
      <c r="H117" s="8"/>
    </row>
    <row r="118" spans="1:8">
      <c r="A118" s="8"/>
      <c r="B118" s="8"/>
      <c r="C118" s="8"/>
      <c r="D118" s="8"/>
      <c r="E118" s="8"/>
      <c r="F118" s="8"/>
      <c r="G118" s="8"/>
      <c r="H118" s="8"/>
    </row>
    <row r="119" spans="1:8">
      <c r="A119" s="8"/>
      <c r="B119" s="8"/>
      <c r="C119" s="8"/>
      <c r="D119" s="8"/>
      <c r="E119" s="8"/>
      <c r="F119" s="8"/>
      <c r="G119" s="8"/>
      <c r="H119" s="8"/>
    </row>
    <row r="120" spans="1:8">
      <c r="A120" s="8"/>
      <c r="B120" s="8"/>
      <c r="C120" s="8"/>
      <c r="D120" s="8"/>
      <c r="E120" s="8"/>
      <c r="F120" s="8"/>
      <c r="G120" s="8"/>
      <c r="H120" s="8"/>
    </row>
    <row r="121" spans="1:8">
      <c r="A121" s="8"/>
      <c r="B121" s="8"/>
      <c r="C121" s="8"/>
      <c r="D121" s="8"/>
      <c r="E121" s="8"/>
      <c r="F121" s="8"/>
      <c r="G121" s="8"/>
      <c r="H121" s="8"/>
    </row>
    <row r="122" spans="1:8">
      <c r="A122" s="8"/>
      <c r="B122" s="8"/>
      <c r="C122" s="8"/>
      <c r="D122" s="8"/>
      <c r="E122" s="8"/>
      <c r="F122" s="8"/>
      <c r="G122" s="8"/>
      <c r="H122" s="8"/>
    </row>
    <row r="123" spans="1:8">
      <c r="A123" s="8"/>
      <c r="B123" s="8"/>
      <c r="C123" s="8"/>
      <c r="D123" s="8"/>
      <c r="E123" s="8"/>
      <c r="F123" s="8"/>
      <c r="G123" s="8"/>
      <c r="H123" s="8"/>
    </row>
    <row r="124" spans="1:8">
      <c r="A124" s="8"/>
      <c r="B124" s="8"/>
      <c r="C124" s="8"/>
      <c r="D124" s="8"/>
      <c r="E124" s="8"/>
      <c r="F124" s="8"/>
      <c r="G124" s="8"/>
      <c r="H124" s="8"/>
    </row>
    <row r="125" spans="1:8">
      <c r="A125" s="8"/>
      <c r="B125" s="8"/>
      <c r="C125" s="8"/>
      <c r="D125" s="8"/>
      <c r="E125" s="8"/>
      <c r="F125" s="8"/>
      <c r="G125" s="8"/>
      <c r="H125" s="8"/>
    </row>
    <row r="126" spans="1:8">
      <c r="A126" s="8"/>
      <c r="B126" s="8"/>
      <c r="C126" s="8"/>
      <c r="D126" s="8"/>
      <c r="E126" s="8"/>
      <c r="F126" s="8"/>
      <c r="G126" s="8"/>
      <c r="H126" s="8"/>
    </row>
    <row r="127" spans="1:8">
      <c r="A127" s="8"/>
      <c r="B127" s="8"/>
      <c r="C127" s="8"/>
      <c r="D127" s="8"/>
      <c r="E127" s="8"/>
      <c r="F127" s="8"/>
      <c r="G127" s="8"/>
      <c r="H127" s="8"/>
    </row>
    <row r="128" spans="1:8">
      <c r="A128" s="8"/>
      <c r="B128" s="8"/>
      <c r="C128" s="8"/>
      <c r="D128" s="8"/>
      <c r="E128" s="8"/>
      <c r="F128" s="8"/>
      <c r="G128" s="8"/>
      <c r="H128" s="8"/>
    </row>
    <row r="129" spans="1:8">
      <c r="A129" s="8"/>
      <c r="B129" s="8"/>
      <c r="C129" s="8"/>
      <c r="D129" s="8"/>
      <c r="E129" s="8"/>
      <c r="F129" s="8"/>
      <c r="G129" s="8"/>
      <c r="H129" s="8"/>
    </row>
    <row r="130" spans="1:8">
      <c r="A130" s="8"/>
      <c r="B130" s="8"/>
      <c r="C130" s="8"/>
      <c r="D130" s="8"/>
      <c r="E130" s="8"/>
      <c r="F130" s="8"/>
      <c r="G130" s="8"/>
      <c r="H130" s="8"/>
    </row>
    <row r="131" spans="1:8">
      <c r="A131" s="8"/>
      <c r="B131" s="8"/>
      <c r="C131" s="8"/>
      <c r="D131" s="8"/>
      <c r="E131" s="8"/>
      <c r="F131" s="8"/>
      <c r="G131" s="8"/>
      <c r="H131" s="8"/>
    </row>
    <row r="132" spans="1:8">
      <c r="A132" s="8"/>
      <c r="B132" s="8"/>
      <c r="C132" s="8"/>
      <c r="D132" s="8"/>
      <c r="E132" s="8"/>
      <c r="F132" s="8"/>
      <c r="G132" s="8"/>
      <c r="H132" s="8"/>
    </row>
    <row r="133" spans="1:8">
      <c r="A133" s="8"/>
      <c r="B133" s="8"/>
      <c r="C133" s="8"/>
      <c r="D133" s="8"/>
      <c r="E133" s="8"/>
      <c r="F133" s="8"/>
      <c r="G133" s="8"/>
      <c r="H133" s="8"/>
    </row>
    <row r="134" spans="1:8">
      <c r="A134" s="8"/>
      <c r="B134" s="8"/>
      <c r="C134" s="8"/>
      <c r="D134" s="8"/>
      <c r="E134" s="8"/>
      <c r="F134" s="8"/>
      <c r="G134" s="8"/>
      <c r="H134" s="8"/>
    </row>
    <row r="135" spans="1:8">
      <c r="A135" s="8"/>
      <c r="B135" s="8"/>
      <c r="C135" s="8"/>
      <c r="D135" s="8"/>
      <c r="E135" s="8"/>
      <c r="F135" s="8"/>
      <c r="G135" s="8"/>
      <c r="H135" s="8"/>
    </row>
    <row r="136" spans="1:8">
      <c r="A136" s="8"/>
      <c r="B136" s="8"/>
      <c r="C136" s="8"/>
      <c r="D136" s="8"/>
      <c r="E136" s="8"/>
      <c r="F136" s="8"/>
      <c r="G136" s="8"/>
      <c r="H136" s="8"/>
    </row>
    <row r="137" spans="1:8">
      <c r="A137" s="8"/>
      <c r="B137" s="8"/>
      <c r="C137" s="8"/>
      <c r="D137" s="8"/>
      <c r="E137" s="8"/>
      <c r="F137" s="8"/>
      <c r="G137" s="8"/>
      <c r="H137" s="8"/>
    </row>
    <row r="138" spans="1:8">
      <c r="A138" s="8"/>
      <c r="B138" s="8"/>
      <c r="C138" s="8"/>
      <c r="D138" s="8"/>
      <c r="E138" s="8"/>
      <c r="F138" s="8"/>
      <c r="G138" s="8"/>
      <c r="H138" s="8"/>
    </row>
    <row r="139" spans="1:8">
      <c r="A139" s="8"/>
      <c r="B139" s="8"/>
      <c r="C139" s="8"/>
      <c r="D139" s="8"/>
      <c r="E139" s="8"/>
      <c r="F139" s="8"/>
      <c r="G139" s="8"/>
      <c r="H139" s="8"/>
    </row>
    <row r="140" spans="1:8">
      <c r="A140" s="8"/>
      <c r="B140" s="8"/>
      <c r="C140" s="8"/>
      <c r="D140" s="8"/>
      <c r="E140" s="8"/>
      <c r="F140" s="8"/>
      <c r="G140" s="8"/>
      <c r="H140" s="8"/>
    </row>
    <row r="141" spans="1:8">
      <c r="A141" s="8"/>
      <c r="B141" s="8"/>
      <c r="C141" s="8"/>
      <c r="D141" s="8"/>
      <c r="E141" s="8"/>
      <c r="F141" s="8"/>
      <c r="G141" s="8"/>
      <c r="H141" s="8"/>
    </row>
    <row r="142" spans="1:8">
      <c r="A142" s="8"/>
      <c r="B142" s="8"/>
      <c r="C142" s="8"/>
      <c r="D142" s="8"/>
      <c r="E142" s="8"/>
      <c r="F142" s="8"/>
      <c r="G142" s="8"/>
      <c r="H142" s="8"/>
    </row>
    <row r="143" spans="1:8">
      <c r="A143" s="8"/>
      <c r="B143" s="8"/>
      <c r="C143" s="8"/>
      <c r="D143" s="8"/>
      <c r="E143" s="8"/>
      <c r="F143" s="8"/>
      <c r="G143" s="8"/>
      <c r="H143" s="8"/>
    </row>
    <row r="144" spans="1:8">
      <c r="A144" s="8"/>
      <c r="B144" s="8"/>
      <c r="C144" s="8"/>
      <c r="D144" s="8"/>
      <c r="E144" s="8"/>
      <c r="F144" s="8"/>
      <c r="G144" s="8"/>
      <c r="H144" s="8"/>
    </row>
    <row r="145" spans="1:8">
      <c r="A145" s="8"/>
      <c r="B145" s="8"/>
      <c r="C145" s="8"/>
      <c r="D145" s="8"/>
      <c r="E145" s="8"/>
      <c r="F145" s="8"/>
      <c r="G145" s="8"/>
      <c r="H145" s="8"/>
    </row>
    <row r="146" spans="1:8">
      <c r="A146" s="8"/>
      <c r="B146" s="8"/>
      <c r="C146" s="8"/>
      <c r="D146" s="8"/>
      <c r="E146" s="8"/>
      <c r="F146" s="8"/>
      <c r="G146" s="8"/>
      <c r="H146" s="8"/>
    </row>
    <row r="147" spans="1:8">
      <c r="A147" s="8"/>
      <c r="B147" s="8"/>
      <c r="C147" s="8"/>
      <c r="D147" s="8"/>
      <c r="E147" s="8"/>
      <c r="F147" s="8"/>
      <c r="G147" s="8"/>
      <c r="H147" s="8"/>
    </row>
    <row r="148" spans="1:8">
      <c r="A148" s="8"/>
      <c r="B148" s="8"/>
      <c r="C148" s="8"/>
      <c r="D148" s="8"/>
      <c r="E148" s="8"/>
      <c r="F148" s="8"/>
      <c r="G148" s="8"/>
      <c r="H148" s="8"/>
    </row>
    <row r="149" spans="1:8">
      <c r="A149" s="8"/>
      <c r="B149" s="8"/>
      <c r="C149" s="8"/>
      <c r="D149" s="8"/>
      <c r="E149" s="8"/>
      <c r="F149" s="8"/>
      <c r="G149" s="8"/>
      <c r="H149" s="8"/>
    </row>
    <row r="150" spans="1:8">
      <c r="A150" s="8"/>
      <c r="B150" s="8"/>
      <c r="C150" s="8"/>
      <c r="D150" s="8"/>
      <c r="E150" s="8"/>
      <c r="F150" s="8"/>
      <c r="G150" s="8"/>
      <c r="H150" s="8"/>
    </row>
    <row r="151" spans="1:8">
      <c r="A151" s="8"/>
      <c r="B151" s="8"/>
      <c r="C151" s="8"/>
      <c r="D151" s="8"/>
      <c r="E151" s="8"/>
      <c r="F151" s="8"/>
      <c r="G151" s="8"/>
      <c r="H151" s="8"/>
    </row>
    <row r="152" spans="1:8">
      <c r="A152" s="8"/>
      <c r="B152" s="8"/>
      <c r="C152" s="8"/>
      <c r="D152" s="8"/>
      <c r="E152" s="8"/>
      <c r="F152" s="8"/>
      <c r="G152" s="8"/>
      <c r="H152" s="8"/>
    </row>
    <row r="153" spans="1:8">
      <c r="A153" s="8"/>
      <c r="B153" s="8"/>
      <c r="C153" s="8"/>
      <c r="D153" s="8"/>
      <c r="E153" s="8"/>
      <c r="F153" s="8"/>
      <c r="G153" s="8"/>
      <c r="H153" s="8"/>
    </row>
    <row r="154" spans="1:8">
      <c r="A154" s="8"/>
      <c r="B154" s="8"/>
      <c r="C154" s="8"/>
      <c r="D154" s="8"/>
      <c r="E154" s="8"/>
      <c r="F154" s="8"/>
      <c r="G154" s="8"/>
      <c r="H154" s="8"/>
    </row>
    <row r="155" spans="1:8">
      <c r="A155" s="8"/>
      <c r="B155" s="8"/>
      <c r="C155" s="8"/>
      <c r="D155" s="8"/>
      <c r="E155" s="8"/>
      <c r="F155" s="8"/>
      <c r="G155" s="8"/>
      <c r="H155" s="8"/>
    </row>
    <row r="156" spans="1:8">
      <c r="A156" s="8"/>
      <c r="B156" s="8"/>
      <c r="C156" s="8"/>
      <c r="D156" s="8"/>
      <c r="E156" s="8"/>
      <c r="F156" s="8"/>
      <c r="G156" s="8"/>
      <c r="H156" s="8"/>
    </row>
    <row r="157" spans="1:8">
      <c r="A157" s="8"/>
      <c r="B157" s="8"/>
      <c r="C157" s="8"/>
      <c r="D157" s="8"/>
      <c r="E157" s="8"/>
      <c r="F157" s="8"/>
      <c r="G157" s="8"/>
      <c r="H157" s="8"/>
    </row>
    <row r="158" spans="1:8">
      <c r="A158" s="8"/>
      <c r="B158" s="8"/>
      <c r="C158" s="8"/>
      <c r="D158" s="8"/>
      <c r="E158" s="8"/>
      <c r="F158" s="8"/>
      <c r="G158" s="8"/>
      <c r="H158" s="8"/>
    </row>
    <row r="159" spans="1:8">
      <c r="A159" s="8"/>
      <c r="B159" s="8"/>
      <c r="C159" s="8"/>
      <c r="D159" s="8"/>
      <c r="E159" s="8"/>
      <c r="F159" s="8"/>
      <c r="G159" s="8"/>
      <c r="H159" s="8"/>
    </row>
    <row r="160" spans="1:8">
      <c r="A160" s="8"/>
      <c r="B160" s="8"/>
      <c r="C160" s="8"/>
      <c r="D160" s="8"/>
      <c r="E160" s="8"/>
      <c r="F160" s="8"/>
      <c r="G160" s="8"/>
      <c r="H160" s="8"/>
    </row>
    <row r="161" spans="1:8">
      <c r="A161" s="8"/>
      <c r="B161" s="8"/>
      <c r="C161" s="8"/>
      <c r="D161" s="8"/>
      <c r="E161" s="8"/>
      <c r="F161" s="8"/>
      <c r="G161" s="8"/>
      <c r="H161" s="8"/>
    </row>
    <row r="162" spans="1:8">
      <c r="A162" s="8"/>
      <c r="B162" s="8"/>
      <c r="C162" s="8"/>
      <c r="D162" s="8"/>
      <c r="E162" s="8"/>
      <c r="F162" s="8"/>
      <c r="G162" s="8"/>
      <c r="H162" s="8"/>
    </row>
    <row r="163" spans="1:8">
      <c r="A163" s="8"/>
      <c r="B163" s="8"/>
      <c r="C163" s="8"/>
      <c r="D163" s="8"/>
      <c r="E163" s="8"/>
      <c r="F163" s="8"/>
      <c r="G163" s="8"/>
      <c r="H163" s="8"/>
    </row>
    <row r="164" spans="1:8">
      <c r="A164" s="8"/>
      <c r="B164" s="8"/>
      <c r="C164" s="8"/>
      <c r="D164" s="8"/>
      <c r="E164" s="8"/>
      <c r="F164" s="8"/>
      <c r="G164" s="8"/>
      <c r="H164" s="8"/>
    </row>
    <row r="165" spans="1:8">
      <c r="A165" s="8"/>
      <c r="B165" s="8"/>
      <c r="C165" s="8"/>
      <c r="D165" s="8"/>
      <c r="E165" s="8"/>
      <c r="F165" s="8"/>
      <c r="G165" s="8"/>
      <c r="H165" s="8"/>
    </row>
    <row r="166" spans="1:8">
      <c r="A166" s="8"/>
      <c r="B166" s="8"/>
      <c r="C166" s="8"/>
      <c r="D166" s="8"/>
      <c r="E166" s="8"/>
      <c r="F166" s="8"/>
      <c r="G166" s="8"/>
      <c r="H166" s="8"/>
    </row>
    <row r="167" spans="1:8">
      <c r="A167" s="8"/>
      <c r="B167" s="8"/>
      <c r="C167" s="8"/>
      <c r="D167" s="8"/>
      <c r="E167" s="8"/>
      <c r="F167" s="8"/>
      <c r="G167" s="8"/>
      <c r="H167" s="8"/>
    </row>
    <row r="168" spans="1:8">
      <c r="A168" s="8"/>
      <c r="B168" s="8"/>
      <c r="C168" s="8"/>
      <c r="D168" s="8"/>
      <c r="E168" s="8"/>
      <c r="F168" s="8"/>
      <c r="G168" s="8"/>
      <c r="H168" s="8"/>
    </row>
    <row r="169" spans="1:8">
      <c r="A169" s="8"/>
      <c r="B169" s="8"/>
      <c r="C169" s="8"/>
      <c r="D169" s="8"/>
      <c r="E169" s="8"/>
      <c r="F169" s="8"/>
      <c r="G169" s="8"/>
      <c r="H169" s="8"/>
    </row>
    <row r="170" spans="1:8">
      <c r="A170" s="8"/>
      <c r="B170" s="8"/>
      <c r="C170" s="8"/>
      <c r="D170" s="8"/>
      <c r="E170" s="8"/>
      <c r="F170" s="8"/>
      <c r="G170" s="8"/>
      <c r="H170" s="8"/>
    </row>
    <row r="171" spans="1:8">
      <c r="A171" s="8"/>
      <c r="B171" s="8"/>
      <c r="C171" s="8"/>
      <c r="D171" s="8"/>
      <c r="E171" s="8"/>
      <c r="F171" s="8"/>
      <c r="G171" s="8"/>
      <c r="H171" s="8"/>
    </row>
    <row r="172" spans="1:8">
      <c r="A172" s="8"/>
      <c r="B172" s="8"/>
      <c r="C172" s="8"/>
      <c r="D172" s="8"/>
      <c r="E172" s="8"/>
      <c r="F172" s="8"/>
      <c r="G172" s="8"/>
      <c r="H172" s="8"/>
    </row>
    <row r="173" spans="1:8">
      <c r="A173" s="8"/>
      <c r="B173" s="8"/>
      <c r="C173" s="8"/>
      <c r="D173" s="8"/>
      <c r="E173" s="8"/>
      <c r="F173" s="8"/>
      <c r="G173" s="8"/>
      <c r="H173" s="8"/>
    </row>
    <row r="174" spans="1:8">
      <c r="A174" s="8"/>
      <c r="B174" s="8"/>
      <c r="C174" s="8"/>
      <c r="D174" s="8"/>
      <c r="E174" s="8"/>
      <c r="F174" s="8"/>
      <c r="G174" s="8"/>
      <c r="H174" s="8"/>
    </row>
    <row r="175" spans="1:8">
      <c r="A175" s="8"/>
      <c r="B175" s="8"/>
      <c r="C175" s="8"/>
      <c r="D175" s="8"/>
      <c r="E175" s="8"/>
      <c r="F175" s="8"/>
      <c r="G175" s="8"/>
      <c r="H175" s="8"/>
    </row>
    <row r="176" spans="1:8">
      <c r="A176" s="8"/>
      <c r="B176" s="8"/>
      <c r="C176" s="8"/>
      <c r="D176" s="8"/>
      <c r="E176" s="8"/>
      <c r="F176" s="8"/>
      <c r="G176" s="8"/>
      <c r="H176" s="8"/>
    </row>
    <row r="177" spans="1:8">
      <c r="A177" s="8"/>
      <c r="B177" s="8"/>
      <c r="C177" s="8"/>
      <c r="D177" s="8"/>
      <c r="E177" s="8"/>
      <c r="F177" s="8"/>
      <c r="G177" s="8"/>
      <c r="H177" s="8"/>
    </row>
    <row r="178" spans="1:8">
      <c r="A178" s="8"/>
      <c r="B178" s="8"/>
      <c r="C178" s="8"/>
      <c r="D178" s="8"/>
      <c r="E178" s="8"/>
      <c r="F178" s="8"/>
      <c r="G178" s="8"/>
      <c r="H178" s="8"/>
    </row>
    <row r="179" spans="1:8">
      <c r="A179" s="8"/>
      <c r="B179" s="8"/>
      <c r="C179" s="8"/>
      <c r="D179" s="8"/>
      <c r="E179" s="8"/>
      <c r="F179" s="8"/>
      <c r="G179" s="8"/>
      <c r="H179" s="8"/>
    </row>
    <row r="180" spans="1:8">
      <c r="A180" s="8"/>
      <c r="B180" s="8"/>
      <c r="C180" s="8"/>
      <c r="D180" s="8"/>
      <c r="E180" s="8"/>
      <c r="F180" s="8"/>
      <c r="G180" s="8"/>
      <c r="H180" s="8"/>
    </row>
    <row r="181" spans="1:8">
      <c r="A181" s="8"/>
      <c r="B181" s="8"/>
      <c r="C181" s="8"/>
      <c r="D181" s="8"/>
      <c r="E181" s="8"/>
      <c r="F181" s="8"/>
      <c r="G181" s="8"/>
      <c r="H181" s="8"/>
    </row>
    <row r="182" spans="1:8">
      <c r="A182" s="8"/>
      <c r="B182" s="8"/>
      <c r="C182" s="8"/>
      <c r="D182" s="8"/>
      <c r="E182" s="8"/>
      <c r="F182" s="8"/>
      <c r="G182" s="8"/>
      <c r="H182" s="8"/>
    </row>
    <row r="183" spans="1:8">
      <c r="A183" s="8"/>
      <c r="B183" s="8"/>
      <c r="C183" s="8"/>
      <c r="D183" s="8"/>
      <c r="E183" s="8"/>
      <c r="F183" s="8"/>
      <c r="G183" s="8"/>
      <c r="H183" s="8"/>
    </row>
    <row r="184" spans="1:8">
      <c r="A184" s="8"/>
      <c r="B184" s="8"/>
      <c r="C184" s="8"/>
      <c r="D184" s="8"/>
      <c r="E184" s="8"/>
      <c r="F184" s="8"/>
      <c r="G184" s="8"/>
      <c r="H184" s="8"/>
    </row>
    <row r="185" spans="1:8">
      <c r="A185" s="8"/>
      <c r="B185" s="8"/>
      <c r="C185" s="8"/>
      <c r="D185" s="8"/>
      <c r="E185" s="8"/>
      <c r="F185" s="8"/>
      <c r="G185" s="8"/>
      <c r="H185" s="8"/>
    </row>
    <row r="186" spans="1:8">
      <c r="A186" s="8"/>
      <c r="B186" s="8"/>
      <c r="C186" s="8"/>
      <c r="D186" s="8"/>
      <c r="E186" s="8"/>
      <c r="F186" s="8"/>
      <c r="G186" s="8"/>
      <c r="H186" s="8"/>
    </row>
    <row r="187" spans="1:8">
      <c r="A187" s="8"/>
      <c r="B187" s="8"/>
      <c r="C187" s="8"/>
      <c r="D187" s="8"/>
      <c r="E187" s="8"/>
      <c r="F187" s="8"/>
      <c r="G187" s="8"/>
      <c r="H187" s="8"/>
    </row>
    <row r="188" spans="1:8">
      <c r="A188" s="8"/>
      <c r="B188" s="8"/>
      <c r="C188" s="8"/>
      <c r="D188" s="8"/>
      <c r="E188" s="8"/>
      <c r="F188" s="8"/>
      <c r="G188" s="8"/>
      <c r="H188" s="8"/>
    </row>
    <row r="189" spans="1:8">
      <c r="A189" s="8"/>
      <c r="B189" s="8"/>
      <c r="C189" s="8"/>
      <c r="D189" s="8"/>
      <c r="E189" s="8"/>
      <c r="F189" s="8"/>
      <c r="G189" s="8"/>
      <c r="H189" s="8"/>
    </row>
    <row r="190" spans="1:8">
      <c r="A190" s="8"/>
      <c r="B190" s="8"/>
      <c r="C190" s="8"/>
      <c r="D190" s="8"/>
      <c r="E190" s="8"/>
      <c r="F190" s="8"/>
      <c r="G190" s="8"/>
      <c r="H190" s="8"/>
    </row>
    <row r="191" spans="1:8">
      <c r="A191" s="8"/>
      <c r="B191" s="8"/>
      <c r="C191" s="8"/>
      <c r="D191" s="8"/>
      <c r="E191" s="8"/>
      <c r="F191" s="8"/>
      <c r="G191" s="8"/>
      <c r="H191" s="8"/>
    </row>
    <row r="192" spans="1:8">
      <c r="A192" s="8"/>
      <c r="B192" s="8"/>
      <c r="C192" s="8"/>
      <c r="D192" s="8"/>
      <c r="E192" s="8"/>
      <c r="F192" s="8"/>
      <c r="G192" s="8"/>
      <c r="H192" s="8"/>
    </row>
    <row r="193" spans="1:8">
      <c r="A193" s="8"/>
      <c r="B193" s="8"/>
      <c r="C193" s="8"/>
      <c r="D193" s="8"/>
      <c r="E193" s="8"/>
      <c r="F193" s="8"/>
      <c r="G193" s="8"/>
      <c r="H193" s="8"/>
    </row>
    <row r="194" spans="1:8">
      <c r="A194" s="8"/>
      <c r="B194" s="8"/>
      <c r="C194" s="8"/>
      <c r="D194" s="8"/>
      <c r="E194" s="8"/>
      <c r="F194" s="8"/>
      <c r="G194" s="8"/>
      <c r="H194" s="8"/>
    </row>
    <row r="195" spans="1:8">
      <c r="A195" s="8"/>
      <c r="B195" s="8"/>
      <c r="C195" s="8"/>
      <c r="D195" s="8"/>
      <c r="E195" s="8"/>
      <c r="F195" s="8"/>
      <c r="G195" s="8"/>
      <c r="H195" s="8"/>
    </row>
    <row r="196" spans="1:8">
      <c r="A196" s="8"/>
      <c r="B196" s="8"/>
      <c r="C196" s="8"/>
      <c r="D196" s="8"/>
      <c r="E196" s="8"/>
      <c r="F196" s="8"/>
      <c r="G196" s="8"/>
      <c r="H196" s="8"/>
    </row>
    <row r="197" spans="1:8">
      <c r="A197" s="8"/>
      <c r="B197" s="8"/>
      <c r="C197" s="8"/>
      <c r="D197" s="8"/>
      <c r="E197" s="8"/>
      <c r="F197" s="8"/>
      <c r="G197" s="8"/>
      <c r="H197" s="8"/>
    </row>
    <row r="198" spans="1:8">
      <c r="A198" s="8"/>
      <c r="B198" s="8"/>
      <c r="C198" s="8"/>
      <c r="D198" s="8"/>
      <c r="E198" s="8"/>
      <c r="F198" s="8"/>
      <c r="G198" s="8"/>
      <c r="H198" s="8"/>
    </row>
    <row r="199" spans="1:8">
      <c r="A199" s="8"/>
      <c r="B199" s="8"/>
      <c r="C199" s="8"/>
      <c r="D199" s="8"/>
      <c r="E199" s="8"/>
      <c r="F199" s="8"/>
      <c r="G199" s="8"/>
      <c r="H199" s="8"/>
    </row>
    <row r="200" spans="1:8">
      <c r="A200" s="8"/>
      <c r="B200" s="8"/>
      <c r="C200" s="8"/>
      <c r="D200" s="8"/>
      <c r="E200" s="8"/>
      <c r="F200" s="8"/>
      <c r="G200" s="8"/>
      <c r="H200" s="8"/>
    </row>
    <row r="201" spans="1:8">
      <c r="A201" s="8"/>
      <c r="B201" s="8"/>
      <c r="C201" s="8"/>
      <c r="D201" s="8"/>
      <c r="E201" s="8"/>
      <c r="F201" s="8"/>
      <c r="G201" s="8"/>
      <c r="H201" s="8"/>
    </row>
    <row r="202" spans="1:8">
      <c r="A202" s="8"/>
      <c r="B202" s="8"/>
      <c r="C202" s="8"/>
      <c r="D202" s="8"/>
      <c r="E202" s="8"/>
      <c r="F202" s="8"/>
      <c r="G202" s="8"/>
      <c r="H202" s="8"/>
    </row>
    <row r="203" spans="1:8">
      <c r="A203" s="8"/>
      <c r="B203" s="8"/>
      <c r="C203" s="8"/>
      <c r="D203" s="8"/>
      <c r="E203" s="8"/>
      <c r="F203" s="8"/>
      <c r="G203" s="8"/>
      <c r="H203" s="8"/>
    </row>
    <row r="204" spans="1:8">
      <c r="A204" s="8"/>
      <c r="B204" s="8"/>
      <c r="C204" s="8"/>
      <c r="D204" s="8"/>
      <c r="E204" s="8"/>
      <c r="F204" s="8"/>
      <c r="G204" s="8"/>
      <c r="H204" s="8"/>
    </row>
    <row r="205" spans="1:8">
      <c r="A205" s="8"/>
      <c r="B205" s="8"/>
      <c r="C205" s="8"/>
      <c r="D205" s="8"/>
      <c r="E205" s="8"/>
      <c r="F205" s="8"/>
      <c r="G205" s="8"/>
      <c r="H205" s="8"/>
    </row>
    <row r="206" spans="1:8">
      <c r="A206" s="8"/>
      <c r="B206" s="8"/>
      <c r="C206" s="8"/>
      <c r="D206" s="8"/>
      <c r="E206" s="8"/>
      <c r="F206" s="8"/>
      <c r="G206" s="8"/>
      <c r="H206" s="8"/>
    </row>
    <row r="207" spans="1:8">
      <c r="A207" s="8"/>
      <c r="B207" s="8"/>
      <c r="C207" s="8"/>
      <c r="D207" s="8"/>
      <c r="E207" s="8"/>
      <c r="F207" s="8"/>
      <c r="G207" s="8"/>
      <c r="H207" s="8"/>
    </row>
    <row r="208" spans="1:8">
      <c r="A208" s="8"/>
      <c r="B208" s="8"/>
      <c r="C208" s="8"/>
      <c r="D208" s="8"/>
      <c r="E208" s="8"/>
      <c r="F208" s="8"/>
      <c r="G208" s="8"/>
      <c r="H208" s="8"/>
    </row>
    <row r="209" spans="1:8">
      <c r="A209" s="8"/>
      <c r="B209" s="8"/>
      <c r="C209" s="8"/>
      <c r="D209" s="8"/>
      <c r="E209" s="8"/>
      <c r="F209" s="8"/>
      <c r="G209" s="8"/>
      <c r="H209" s="8"/>
    </row>
    <row r="210" spans="1:8">
      <c r="A210" s="8"/>
      <c r="B210" s="8"/>
      <c r="C210" s="8"/>
      <c r="D210" s="8"/>
      <c r="E210" s="8"/>
      <c r="F210" s="8"/>
      <c r="G210" s="8"/>
      <c r="H210" s="8"/>
    </row>
    <row r="211" spans="1:8">
      <c r="A211" s="8"/>
      <c r="B211" s="8"/>
      <c r="C211" s="8"/>
      <c r="D211" s="8"/>
      <c r="E211" s="8"/>
      <c r="F211" s="8"/>
      <c r="G211" s="8"/>
      <c r="H211" s="8"/>
    </row>
    <row r="212" spans="1:8">
      <c r="A212" s="8"/>
      <c r="B212" s="8"/>
      <c r="C212" s="8"/>
      <c r="D212" s="8"/>
      <c r="E212" s="8"/>
      <c r="F212" s="8"/>
      <c r="G212" s="8"/>
      <c r="H212" s="8"/>
    </row>
    <row r="213" spans="1:8">
      <c r="A213" s="8"/>
      <c r="B213" s="8"/>
      <c r="C213" s="8"/>
      <c r="D213" s="8"/>
      <c r="E213" s="8"/>
      <c r="F213" s="8"/>
      <c r="G213" s="8"/>
      <c r="H213" s="8"/>
    </row>
    <row r="214" spans="1:8">
      <c r="A214" s="8"/>
      <c r="B214" s="8"/>
      <c r="C214" s="8"/>
      <c r="D214" s="8"/>
      <c r="E214" s="8"/>
      <c r="F214" s="8"/>
      <c r="G214" s="8"/>
      <c r="H214" s="8"/>
    </row>
    <row r="215" spans="1:8">
      <c r="A215" s="8"/>
      <c r="B215" s="8"/>
      <c r="C215" s="8"/>
      <c r="D215" s="8"/>
      <c r="E215" s="8"/>
      <c r="F215" s="8"/>
      <c r="G215" s="8"/>
      <c r="H215" s="8"/>
    </row>
    <row r="216" spans="1:8">
      <c r="A216" s="8"/>
      <c r="B216" s="8"/>
      <c r="C216" s="8"/>
      <c r="D216" s="8"/>
      <c r="E216" s="8"/>
      <c r="F216" s="8"/>
      <c r="G216" s="8"/>
      <c r="H216" s="8"/>
    </row>
    <row r="217" spans="1:8">
      <c r="A217" s="8"/>
      <c r="B217" s="8"/>
      <c r="C217" s="8"/>
      <c r="D217" s="8"/>
      <c r="E217" s="8"/>
      <c r="F217" s="8"/>
      <c r="G217" s="8"/>
      <c r="H217" s="8"/>
    </row>
    <row r="218" spans="1:8">
      <c r="A218" s="8"/>
      <c r="B218" s="8"/>
      <c r="C218" s="8"/>
      <c r="D218" s="8"/>
      <c r="E218" s="8"/>
      <c r="F218" s="8"/>
      <c r="G218" s="8"/>
      <c r="H218" s="8"/>
    </row>
    <row r="219" spans="1:8">
      <c r="A219" s="8"/>
      <c r="B219" s="8"/>
      <c r="C219" s="8"/>
      <c r="D219" s="8"/>
      <c r="E219" s="8"/>
      <c r="F219" s="8"/>
      <c r="G219" s="8"/>
      <c r="H219" s="8"/>
    </row>
    <row r="220" spans="1:8">
      <c r="A220" s="8"/>
      <c r="B220" s="8"/>
      <c r="C220" s="8"/>
      <c r="D220" s="8"/>
      <c r="E220" s="8"/>
      <c r="F220" s="8"/>
      <c r="G220" s="8"/>
      <c r="H220" s="8"/>
    </row>
    <row r="221" spans="1:8">
      <c r="A221" s="8"/>
      <c r="B221" s="8"/>
      <c r="C221" s="8"/>
      <c r="D221" s="8"/>
      <c r="E221" s="8"/>
      <c r="F221" s="8"/>
      <c r="G221" s="8"/>
      <c r="H221" s="8"/>
    </row>
    <row r="222" spans="1:8">
      <c r="A222" s="8"/>
      <c r="B222" s="8"/>
      <c r="C222" s="8"/>
      <c r="D222" s="8"/>
      <c r="E222" s="8"/>
      <c r="F222" s="8"/>
      <c r="G222" s="8"/>
      <c r="H222" s="8"/>
    </row>
    <row r="223" spans="1:8">
      <c r="A223" s="8"/>
      <c r="B223" s="8"/>
      <c r="C223" s="8"/>
      <c r="D223" s="8"/>
      <c r="E223" s="8"/>
      <c r="F223" s="8"/>
      <c r="G223" s="8"/>
      <c r="H223" s="8"/>
    </row>
    <row r="224" spans="1:8">
      <c r="A224" s="8"/>
      <c r="B224" s="8"/>
      <c r="C224" s="8"/>
      <c r="D224" s="8"/>
      <c r="E224" s="8"/>
      <c r="F224" s="8"/>
      <c r="G224" s="8"/>
      <c r="H224" s="8"/>
    </row>
    <row r="225" spans="1:8">
      <c r="A225" s="8"/>
      <c r="B225" s="8"/>
      <c r="C225" s="8"/>
      <c r="D225" s="8"/>
      <c r="E225" s="8"/>
      <c r="F225" s="8"/>
      <c r="G225" s="8"/>
      <c r="H225" s="8"/>
    </row>
    <row r="226" spans="1:8">
      <c r="A226" s="8"/>
      <c r="B226" s="8"/>
      <c r="C226" s="8"/>
      <c r="D226" s="8"/>
      <c r="E226" s="8"/>
      <c r="F226" s="8"/>
      <c r="G226" s="8"/>
      <c r="H226" s="8"/>
    </row>
    <row r="227" spans="1:8">
      <c r="A227" s="8"/>
      <c r="B227" s="8"/>
      <c r="C227" s="8"/>
      <c r="D227" s="8"/>
      <c r="E227" s="8"/>
      <c r="F227" s="8"/>
      <c r="G227" s="8"/>
      <c r="H227" s="8"/>
    </row>
    <row r="228" spans="1:8">
      <c r="A228" s="8"/>
      <c r="B228" s="8"/>
      <c r="C228" s="8"/>
      <c r="D228" s="8"/>
      <c r="E228" s="8"/>
      <c r="F228" s="8"/>
      <c r="G228" s="8"/>
      <c r="H228" s="8"/>
    </row>
    <row r="229" spans="1:8">
      <c r="A229" s="8"/>
      <c r="B229" s="8"/>
      <c r="C229" s="8"/>
      <c r="D229" s="8"/>
      <c r="E229" s="8"/>
      <c r="F229" s="8"/>
      <c r="G229" s="8"/>
      <c r="H229" s="8"/>
    </row>
    <row r="230" spans="1:8">
      <c r="A230" s="8"/>
      <c r="B230" s="8"/>
      <c r="C230" s="8"/>
      <c r="D230" s="8"/>
      <c r="E230" s="8"/>
      <c r="F230" s="8"/>
      <c r="G230" s="8"/>
      <c r="H230" s="8"/>
    </row>
    <row r="231" spans="1:8">
      <c r="A231" s="8"/>
      <c r="B231" s="8"/>
      <c r="C231" s="8"/>
      <c r="D231" s="8"/>
      <c r="E231" s="8"/>
      <c r="F231" s="8"/>
      <c r="G231" s="8"/>
      <c r="H231" s="8"/>
    </row>
    <row r="232" spans="1:8">
      <c r="A232" s="8"/>
      <c r="B232" s="8"/>
      <c r="C232" s="8"/>
      <c r="D232" s="8"/>
      <c r="E232" s="8"/>
      <c r="F232" s="8"/>
      <c r="G232" s="8"/>
      <c r="H232" s="8"/>
    </row>
    <row r="233" spans="1:8">
      <c r="A233" s="8"/>
      <c r="B233" s="8"/>
      <c r="C233" s="8"/>
      <c r="D233" s="8"/>
      <c r="E233" s="8"/>
      <c r="F233" s="8"/>
      <c r="G233" s="8"/>
      <c r="H233" s="8"/>
    </row>
    <row r="234" spans="1:8">
      <c r="A234" s="8"/>
      <c r="B234" s="8"/>
      <c r="C234" s="8"/>
      <c r="D234" s="8"/>
      <c r="E234" s="8"/>
      <c r="F234" s="8"/>
      <c r="G234" s="8"/>
      <c r="H234" s="8"/>
    </row>
    <row r="235" spans="1:8">
      <c r="A235" s="8"/>
      <c r="B235" s="8"/>
      <c r="C235" s="8"/>
      <c r="D235" s="8"/>
      <c r="E235" s="8"/>
      <c r="F235" s="8"/>
      <c r="G235" s="8"/>
      <c r="H235" s="8"/>
    </row>
    <row r="236" spans="1:8">
      <c r="A236" s="8"/>
      <c r="B236" s="8"/>
      <c r="C236" s="8"/>
      <c r="D236" s="8"/>
      <c r="E236" s="8"/>
      <c r="F236" s="8"/>
      <c r="G236" s="8"/>
      <c r="H236" s="8"/>
    </row>
    <row r="237" spans="1:8">
      <c r="A237" s="8"/>
      <c r="B237" s="8"/>
      <c r="C237" s="8"/>
      <c r="D237" s="8"/>
      <c r="E237" s="8"/>
      <c r="F237" s="8"/>
      <c r="G237" s="8"/>
      <c r="H237" s="8"/>
    </row>
    <row r="238" spans="1:8">
      <c r="A238" s="8"/>
      <c r="B238" s="8"/>
      <c r="C238" s="8"/>
      <c r="D238" s="8"/>
      <c r="E238" s="8"/>
      <c r="F238" s="8"/>
      <c r="G238" s="8"/>
      <c r="H238" s="8"/>
    </row>
    <row r="239" spans="1:8">
      <c r="A239" s="8"/>
      <c r="B239" s="8"/>
      <c r="C239" s="8"/>
      <c r="D239" s="8"/>
      <c r="E239" s="8"/>
      <c r="F239" s="8"/>
      <c r="G239" s="8"/>
      <c r="H239" s="8"/>
    </row>
    <row r="240" spans="1:8">
      <c r="A240" s="8"/>
      <c r="B240" s="8"/>
      <c r="C240" s="8"/>
      <c r="D240" s="8"/>
      <c r="E240" s="8"/>
      <c r="F240" s="8"/>
      <c r="G240" s="8"/>
      <c r="H240" s="8"/>
    </row>
    <row r="241" spans="1:8">
      <c r="A241" s="8"/>
      <c r="B241" s="8"/>
      <c r="C241" s="8"/>
      <c r="D241" s="8"/>
      <c r="E241" s="8"/>
      <c r="F241" s="8"/>
      <c r="G241" s="8"/>
      <c r="H241" s="8"/>
    </row>
    <row r="242" spans="1:8">
      <c r="A242" s="8"/>
      <c r="B242" s="8"/>
      <c r="C242" s="8"/>
      <c r="D242" s="8"/>
      <c r="E242" s="8"/>
      <c r="F242" s="8"/>
      <c r="G242" s="8"/>
      <c r="H242" s="8"/>
    </row>
    <row r="243" spans="1:8">
      <c r="A243" s="8"/>
      <c r="B243" s="8"/>
      <c r="C243" s="8"/>
      <c r="D243" s="8"/>
      <c r="E243" s="8"/>
      <c r="F243" s="8"/>
      <c r="G243" s="8"/>
      <c r="H243" s="8"/>
    </row>
    <row r="244" spans="1:8">
      <c r="A244" s="8"/>
      <c r="B244" s="8"/>
      <c r="C244" s="8"/>
      <c r="D244" s="8"/>
      <c r="E244" s="8"/>
      <c r="F244" s="8"/>
      <c r="G244" s="8"/>
      <c r="H244" s="8"/>
    </row>
    <row r="245" spans="1:8">
      <c r="A245" s="8"/>
      <c r="B245" s="8"/>
      <c r="C245" s="8"/>
      <c r="D245" s="8"/>
      <c r="E245" s="8"/>
      <c r="F245" s="8"/>
      <c r="G245" s="8"/>
      <c r="H245" s="8"/>
    </row>
    <row r="246" spans="1:8">
      <c r="A246" s="8"/>
      <c r="B246" s="8"/>
      <c r="C246" s="8"/>
      <c r="D246" s="8"/>
      <c r="E246" s="8"/>
      <c r="F246" s="8"/>
      <c r="G246" s="8"/>
      <c r="H246" s="8"/>
    </row>
    <row r="247" spans="1:8">
      <c r="A247" s="8"/>
      <c r="B247" s="8"/>
      <c r="C247" s="8"/>
      <c r="D247" s="8"/>
      <c r="E247" s="8"/>
      <c r="F247" s="8"/>
      <c r="G247" s="8"/>
      <c r="H247" s="8"/>
    </row>
  </sheetData>
  <mergeCells count="18">
    <mergeCell ref="A40:G40"/>
    <mergeCell ref="B44:C44"/>
    <mergeCell ref="C9:H9"/>
    <mergeCell ref="A15:A16"/>
    <mergeCell ref="B15:B16"/>
    <mergeCell ref="C15:C16"/>
    <mergeCell ref="E15:E16"/>
    <mergeCell ref="F15:F16"/>
    <mergeCell ref="A13:E13"/>
    <mergeCell ref="G15:G16"/>
    <mergeCell ref="H15:H16"/>
    <mergeCell ref="D15:D16"/>
    <mergeCell ref="C8:H8"/>
    <mergeCell ref="A1:H1"/>
    <mergeCell ref="A3:H3"/>
    <mergeCell ref="A4:H4"/>
    <mergeCell ref="C6:H6"/>
    <mergeCell ref="C7:H7"/>
  </mergeCells>
  <printOptions horizontalCentered="1"/>
  <pageMargins left="1.1811023622047245" right="0.59055118110236227" top="0.78740157480314965" bottom="0.78740157480314965" header="0.31496062992125984" footer="0.39370078740157483"/>
  <pageSetup paperSize="9" scale="62" fitToHeight="0" orientation="portrait" blackAndWhite="1" r:id="rId1"/>
  <headerFooter>
    <oddFooter>&amp;R&amp;"Times New Roman,Regular"&amp;10&amp;P. lpp. no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91"/>
  <sheetViews>
    <sheetView showZeros="0" topLeftCell="A73" zoomScale="90" zoomScaleNormal="90" workbookViewId="0">
      <selection activeCell="D15" sqref="D15:D16"/>
    </sheetView>
  </sheetViews>
  <sheetFormatPr defaultColWidth="9.140625" defaultRowHeight="15" outlineLevelRow="1"/>
  <cols>
    <col min="1" max="2" width="8.7109375" style="3" customWidth="1"/>
    <col min="3" max="3" width="44.7109375" style="3" customWidth="1"/>
    <col min="4" max="4" width="21.28515625" style="3" customWidth="1"/>
    <col min="5" max="6" width="9.7109375" style="3" customWidth="1"/>
    <col min="7" max="7" width="14.42578125" style="75" customWidth="1"/>
    <col min="8" max="8" width="16.28515625" style="3" customWidth="1"/>
    <col min="9" max="16384" width="9.140625" style="3"/>
  </cols>
  <sheetData>
    <row r="1" spans="1:8" ht="20.25">
      <c r="A1" s="561" t="str">
        <f>"Lokālā tāme Nr. "&amp;KOPS3!B32</f>
        <v>Lokālā tāme Nr. 1-9</v>
      </c>
      <c r="B1" s="561"/>
      <c r="C1" s="561"/>
      <c r="D1" s="561"/>
      <c r="E1" s="561"/>
      <c r="F1" s="561"/>
      <c r="G1" s="561"/>
      <c r="H1" s="561"/>
    </row>
    <row r="3" spans="1:8" ht="20.25">
      <c r="A3" s="589" t="str">
        <f>KOPS3!C32</f>
        <v>Iekšsienu un starpsienu konstrukcijas</v>
      </c>
      <c r="B3" s="589"/>
      <c r="C3" s="589"/>
      <c r="D3" s="590"/>
      <c r="E3" s="589"/>
      <c r="F3" s="589"/>
      <c r="G3" s="589"/>
      <c r="H3" s="589"/>
    </row>
    <row r="4" spans="1:8">
      <c r="A4" s="579" t="s">
        <v>0</v>
      </c>
      <c r="B4" s="579"/>
      <c r="C4" s="579"/>
      <c r="D4" s="579"/>
      <c r="E4" s="579"/>
      <c r="F4" s="579"/>
      <c r="G4" s="579"/>
      <c r="H4" s="579"/>
    </row>
    <row r="5" spans="1:8">
      <c r="A5" s="8"/>
      <c r="B5" s="8"/>
      <c r="C5" s="8"/>
      <c r="D5" s="8"/>
      <c r="E5" s="8"/>
      <c r="F5" s="8"/>
      <c r="G5" s="36"/>
      <c r="H5" s="8"/>
    </row>
    <row r="6" spans="1:8">
      <c r="A6" s="8" t="s">
        <v>1</v>
      </c>
      <c r="B6" s="8"/>
      <c r="C6" s="562" t="str">
        <f>KOPS3!C12</f>
        <v>Jauna skolas ēka Ādažos III.kārta</v>
      </c>
      <c r="D6" s="597"/>
      <c r="E6" s="562"/>
      <c r="F6" s="562"/>
      <c r="G6" s="562"/>
      <c r="H6" s="562"/>
    </row>
    <row r="7" spans="1:8">
      <c r="A7" s="8" t="s">
        <v>2</v>
      </c>
      <c r="B7" s="8"/>
      <c r="C7" s="562" t="str">
        <f>KOPS3!C13</f>
        <v xml:space="preserve">Jauna skolas ēka Ādažos </v>
      </c>
      <c r="D7" s="597"/>
      <c r="E7" s="562"/>
      <c r="F7" s="562"/>
      <c r="G7" s="562"/>
      <c r="H7" s="562"/>
    </row>
    <row r="8" spans="1:8">
      <c r="A8" s="8" t="s">
        <v>3</v>
      </c>
      <c r="B8" s="8"/>
      <c r="C8" s="562" t="str">
        <f>KOPS3!C14</f>
        <v>Attekas iela 16, Ādaži, Ādažu novads</v>
      </c>
      <c r="D8" s="597"/>
      <c r="E8" s="562"/>
      <c r="F8" s="562"/>
      <c r="G8" s="562"/>
      <c r="H8" s="562"/>
    </row>
    <row r="9" spans="1:8">
      <c r="A9" s="8" t="s">
        <v>4</v>
      </c>
      <c r="B9" s="8"/>
      <c r="C9" s="562" t="str">
        <f>KOPS3!C15</f>
        <v>16-26</v>
      </c>
      <c r="D9" s="597"/>
      <c r="E9" s="562"/>
      <c r="F9" s="562"/>
      <c r="G9" s="562"/>
      <c r="H9" s="562"/>
    </row>
    <row r="10" spans="1:8">
      <c r="A10" s="8"/>
      <c r="B10" s="8"/>
      <c r="C10" s="8"/>
      <c r="D10" s="8"/>
      <c r="E10" s="8"/>
      <c r="F10" s="8"/>
      <c r="G10" s="36"/>
    </row>
    <row r="11" spans="1:8">
      <c r="A11" s="8" t="s">
        <v>126</v>
      </c>
      <c r="B11" s="8"/>
      <c r="C11" s="8"/>
      <c r="D11" s="8"/>
      <c r="E11" s="8"/>
      <c r="F11" s="8"/>
      <c r="G11" s="36"/>
    </row>
    <row r="12" spans="1:8">
      <c r="A12" s="8" t="s">
        <v>772</v>
      </c>
      <c r="B12" s="8"/>
      <c r="C12" s="8"/>
      <c r="D12" s="8"/>
      <c r="E12" s="36"/>
      <c r="F12" s="8"/>
      <c r="G12" s="36"/>
      <c r="H12" s="8"/>
    </row>
    <row r="13" spans="1:8">
      <c r="A13" s="581" t="str">
        <f>KOPS3!F21</f>
        <v>Tāme sastādīta 2017.gada 29. septembrī</v>
      </c>
      <c r="B13" s="581"/>
      <c r="C13" s="581"/>
      <c r="D13" s="581"/>
      <c r="E13" s="581"/>
      <c r="F13" s="8"/>
      <c r="G13" s="36"/>
    </row>
    <row r="15" spans="1:8" ht="15" customHeight="1">
      <c r="A15" s="582" t="s">
        <v>5</v>
      </c>
      <c r="B15" s="582" t="s">
        <v>6</v>
      </c>
      <c r="C15" s="594" t="s">
        <v>711</v>
      </c>
      <c r="D15" s="595" t="s">
        <v>780</v>
      </c>
      <c r="E15" s="594" t="s">
        <v>7</v>
      </c>
      <c r="F15" s="594" t="s">
        <v>8</v>
      </c>
      <c r="G15" s="598" t="s">
        <v>773</v>
      </c>
      <c r="H15" s="598" t="s">
        <v>774</v>
      </c>
    </row>
    <row r="16" spans="1:8">
      <c r="A16" s="582"/>
      <c r="B16" s="582"/>
      <c r="C16" s="594"/>
      <c r="D16" s="596"/>
      <c r="E16" s="594"/>
      <c r="F16" s="594"/>
      <c r="G16" s="575"/>
      <c r="H16" s="575"/>
    </row>
    <row r="17" spans="1:8" ht="15.75" thickBot="1">
      <c r="A17" s="37">
        <v>1</v>
      </c>
      <c r="B17" s="37">
        <v>2</v>
      </c>
      <c r="C17" s="38" t="s">
        <v>63</v>
      </c>
      <c r="D17" s="38"/>
      <c r="E17" s="37" t="s">
        <v>64</v>
      </c>
      <c r="F17" s="39">
        <v>5</v>
      </c>
      <c r="G17" s="39">
        <v>6</v>
      </c>
      <c r="H17" s="39">
        <v>7</v>
      </c>
    </row>
    <row r="18" spans="1:8" ht="15.75" thickTop="1">
      <c r="A18" s="196"/>
      <c r="B18" s="328"/>
      <c r="C18" s="329" t="s">
        <v>521</v>
      </c>
      <c r="D18" s="329"/>
      <c r="E18" s="330"/>
      <c r="F18" s="330"/>
      <c r="G18" s="331"/>
      <c r="H18" s="332"/>
    </row>
    <row r="19" spans="1:8">
      <c r="A19" s="15"/>
      <c r="B19" s="53"/>
      <c r="C19" s="333" t="s">
        <v>159</v>
      </c>
      <c r="D19" s="526"/>
      <c r="E19" s="334"/>
      <c r="F19" s="262"/>
      <c r="G19" s="335"/>
      <c r="H19" s="18">
        <f>ROUND(F19*G19,2)</f>
        <v>0</v>
      </c>
    </row>
    <row r="20" spans="1:8">
      <c r="A20" s="40"/>
      <c r="B20" s="41"/>
      <c r="C20" s="505"/>
      <c r="D20" s="526"/>
      <c r="E20" s="365"/>
      <c r="F20" s="506"/>
      <c r="G20" s="363"/>
      <c r="H20" s="27"/>
    </row>
    <row r="21" spans="1:8">
      <c r="A21" s="15"/>
      <c r="B21" s="53"/>
      <c r="C21" s="333" t="s">
        <v>517</v>
      </c>
      <c r="D21" s="526"/>
      <c r="E21" s="334"/>
      <c r="F21" s="262"/>
      <c r="G21" s="335"/>
      <c r="H21" s="18">
        <f>ROUND(F21*G21,2)</f>
        <v>0</v>
      </c>
    </row>
    <row r="22" spans="1:8" ht="60">
      <c r="A22" s="15">
        <v>1</v>
      </c>
      <c r="B22" s="46" t="s">
        <v>717</v>
      </c>
      <c r="C22" s="336" t="s">
        <v>518</v>
      </c>
      <c r="D22" s="508" t="s">
        <v>779</v>
      </c>
      <c r="E22" s="334" t="s">
        <v>766</v>
      </c>
      <c r="F22" s="262">
        <v>975</v>
      </c>
      <c r="G22" s="335"/>
      <c r="H22" s="18"/>
    </row>
    <row r="23" spans="1:8" ht="21" customHeight="1">
      <c r="A23" s="15"/>
      <c r="B23" s="337"/>
      <c r="C23" s="338" t="s">
        <v>519</v>
      </c>
      <c r="D23" s="528"/>
      <c r="E23" s="334"/>
      <c r="F23" s="262"/>
      <c r="G23" s="335"/>
      <c r="H23" s="18"/>
    </row>
    <row r="24" spans="1:8" ht="60">
      <c r="A24" s="15">
        <f>A22+1</f>
        <v>2</v>
      </c>
      <c r="B24" s="46" t="s">
        <v>717</v>
      </c>
      <c r="C24" s="336" t="s">
        <v>520</v>
      </c>
      <c r="D24" s="508" t="s">
        <v>779</v>
      </c>
      <c r="E24" s="334" t="s">
        <v>766</v>
      </c>
      <c r="F24" s="262">
        <v>124.8</v>
      </c>
      <c r="G24" s="335"/>
      <c r="H24" s="18"/>
    </row>
    <row r="25" spans="1:8">
      <c r="A25" s="15"/>
      <c r="B25" s="53"/>
      <c r="C25" s="333" t="s">
        <v>522</v>
      </c>
      <c r="D25" s="526"/>
      <c r="E25" s="334"/>
      <c r="F25" s="262"/>
      <c r="G25" s="335"/>
      <c r="H25" s="18"/>
    </row>
    <row r="26" spans="1:8" ht="75">
      <c r="A26" s="15">
        <f>A24+1</f>
        <v>3</v>
      </c>
      <c r="B26" s="46" t="s">
        <v>717</v>
      </c>
      <c r="C26" s="336" t="s">
        <v>523</v>
      </c>
      <c r="D26" s="508" t="s">
        <v>779</v>
      </c>
      <c r="E26" s="334" t="s">
        <v>766</v>
      </c>
      <c r="F26" s="262">
        <v>60.7</v>
      </c>
      <c r="G26" s="335"/>
      <c r="H26" s="18"/>
    </row>
    <row r="27" spans="1:8">
      <c r="A27" s="15"/>
      <c r="B27" s="337"/>
      <c r="C27" s="338" t="s">
        <v>524</v>
      </c>
      <c r="D27" s="528"/>
      <c r="E27" s="334"/>
      <c r="F27" s="262"/>
      <c r="G27" s="335"/>
      <c r="H27" s="18"/>
    </row>
    <row r="28" spans="1:8" ht="60">
      <c r="A28" s="15">
        <f>A26+1</f>
        <v>4</v>
      </c>
      <c r="B28" s="46" t="s">
        <v>717</v>
      </c>
      <c r="C28" s="336" t="s">
        <v>525</v>
      </c>
      <c r="D28" s="508" t="s">
        <v>779</v>
      </c>
      <c r="E28" s="334" t="s">
        <v>766</v>
      </c>
      <c r="F28" s="262">
        <v>80.3</v>
      </c>
      <c r="G28" s="335"/>
      <c r="H28" s="18"/>
    </row>
    <row r="29" spans="1:8">
      <c r="A29" s="84"/>
      <c r="B29" s="339"/>
      <c r="C29" s="340"/>
      <c r="D29" s="527"/>
      <c r="E29" s="341"/>
      <c r="F29" s="342"/>
      <c r="G29" s="343"/>
      <c r="H29" s="18"/>
    </row>
    <row r="30" spans="1:8">
      <c r="A30" s="15"/>
      <c r="B30" s="337"/>
      <c r="C30" s="338" t="s">
        <v>533</v>
      </c>
      <c r="D30" s="528"/>
      <c r="E30" s="334"/>
      <c r="F30" s="262"/>
      <c r="G30" s="335"/>
      <c r="H30" s="18"/>
    </row>
    <row r="31" spans="1:8" ht="30">
      <c r="A31" s="15">
        <f>A28+1</f>
        <v>5</v>
      </c>
      <c r="B31" s="46" t="s">
        <v>717</v>
      </c>
      <c r="C31" s="336" t="s">
        <v>535</v>
      </c>
      <c r="D31" s="508" t="s">
        <v>779</v>
      </c>
      <c r="E31" s="334" t="s">
        <v>73</v>
      </c>
      <c r="F31" s="344">
        <v>4</v>
      </c>
      <c r="G31" s="335"/>
      <c r="H31" s="18"/>
    </row>
    <row r="32" spans="1:8" ht="30">
      <c r="A32" s="15">
        <f>1+A31</f>
        <v>6</v>
      </c>
      <c r="B32" s="46" t="s">
        <v>717</v>
      </c>
      <c r="C32" s="336" t="s">
        <v>534</v>
      </c>
      <c r="D32" s="508" t="s">
        <v>779</v>
      </c>
      <c r="E32" s="334" t="s">
        <v>73</v>
      </c>
      <c r="F32" s="344">
        <v>2</v>
      </c>
      <c r="G32" s="335"/>
      <c r="H32" s="18"/>
    </row>
    <row r="33" spans="1:8">
      <c r="A33" s="15"/>
      <c r="B33" s="337"/>
      <c r="C33" s="338" t="s">
        <v>536</v>
      </c>
      <c r="D33" s="528"/>
      <c r="E33" s="334"/>
      <c r="F33" s="344"/>
      <c r="G33" s="335"/>
      <c r="H33" s="18"/>
    </row>
    <row r="34" spans="1:8" ht="30">
      <c r="A34" s="15">
        <f>A32+1</f>
        <v>7</v>
      </c>
      <c r="B34" s="46" t="s">
        <v>717</v>
      </c>
      <c r="C34" s="336" t="s">
        <v>537</v>
      </c>
      <c r="D34" s="508" t="s">
        <v>779</v>
      </c>
      <c r="E34" s="334" t="s">
        <v>73</v>
      </c>
      <c r="F34" s="344">
        <v>2</v>
      </c>
      <c r="G34" s="335"/>
      <c r="H34" s="18"/>
    </row>
    <row r="35" spans="1:8" ht="30">
      <c r="A35" s="15">
        <f>1+A34</f>
        <v>8</v>
      </c>
      <c r="B35" s="46" t="s">
        <v>717</v>
      </c>
      <c r="C35" s="336" t="s">
        <v>538</v>
      </c>
      <c r="D35" s="508" t="s">
        <v>779</v>
      </c>
      <c r="E35" s="334" t="s">
        <v>73</v>
      </c>
      <c r="F35" s="344">
        <v>2</v>
      </c>
      <c r="G35" s="335"/>
      <c r="H35" s="18"/>
    </row>
    <row r="36" spans="1:8" ht="30">
      <c r="A36" s="15">
        <f t="shared" ref="A36:A37" si="0">1+A35</f>
        <v>9</v>
      </c>
      <c r="B36" s="46" t="s">
        <v>717</v>
      </c>
      <c r="C36" s="336" t="s">
        <v>539</v>
      </c>
      <c r="D36" s="508" t="s">
        <v>779</v>
      </c>
      <c r="E36" s="334" t="s">
        <v>73</v>
      </c>
      <c r="F36" s="344">
        <v>10</v>
      </c>
      <c r="G36" s="335"/>
      <c r="H36" s="18"/>
    </row>
    <row r="37" spans="1:8" ht="30">
      <c r="A37" s="15">
        <f t="shared" si="0"/>
        <v>10</v>
      </c>
      <c r="B37" s="46" t="s">
        <v>717</v>
      </c>
      <c r="C37" s="336" t="s">
        <v>540</v>
      </c>
      <c r="D37" s="508" t="s">
        <v>779</v>
      </c>
      <c r="E37" s="334" t="s">
        <v>73</v>
      </c>
      <c r="F37" s="344">
        <v>4</v>
      </c>
      <c r="G37" s="335"/>
      <c r="H37" s="18"/>
    </row>
    <row r="38" spans="1:8">
      <c r="A38" s="40"/>
      <c r="B38" s="46"/>
      <c r="C38" s="503"/>
      <c r="D38" s="527"/>
      <c r="E38" s="365"/>
      <c r="F38" s="366"/>
      <c r="G38" s="504"/>
      <c r="H38" s="27"/>
    </row>
    <row r="39" spans="1:8">
      <c r="A39" s="345"/>
      <c r="B39" s="346"/>
      <c r="C39" s="347" t="s">
        <v>553</v>
      </c>
      <c r="D39" s="529"/>
      <c r="E39" s="348"/>
      <c r="F39" s="349"/>
      <c r="G39" s="350"/>
      <c r="H39" s="18"/>
    </row>
    <row r="40" spans="1:8">
      <c r="A40" s="351"/>
      <c r="B40" s="346"/>
      <c r="C40" s="347" t="s">
        <v>554</v>
      </c>
      <c r="D40" s="529"/>
      <c r="E40" s="348"/>
      <c r="F40" s="349"/>
      <c r="G40" s="350"/>
      <c r="H40" s="18"/>
    </row>
    <row r="41" spans="1:8">
      <c r="A41" s="351"/>
      <c r="B41" s="346"/>
      <c r="C41" s="166" t="s">
        <v>555</v>
      </c>
      <c r="D41" s="530"/>
      <c r="E41" s="348"/>
      <c r="F41" s="349"/>
      <c r="G41" s="350"/>
      <c r="H41" s="18"/>
    </row>
    <row r="42" spans="1:8" ht="26.25">
      <c r="A42" s="351">
        <f>1+A37</f>
        <v>11</v>
      </c>
      <c r="B42" s="46" t="s">
        <v>718</v>
      </c>
      <c r="C42" s="316" t="s">
        <v>556</v>
      </c>
      <c r="D42" s="508" t="s">
        <v>779</v>
      </c>
      <c r="E42" s="348" t="s">
        <v>73</v>
      </c>
      <c r="F42" s="352">
        <v>1</v>
      </c>
      <c r="G42" s="349"/>
      <c r="H42" s="18"/>
    </row>
    <row r="43" spans="1:8">
      <c r="A43" s="351"/>
      <c r="B43" s="346"/>
      <c r="C43" s="166" t="s">
        <v>557</v>
      </c>
      <c r="D43" s="530"/>
      <c r="E43" s="348"/>
      <c r="F43" s="349"/>
      <c r="G43" s="350"/>
      <c r="H43" s="18"/>
    </row>
    <row r="44" spans="1:8" ht="26.25">
      <c r="A44" s="351">
        <f>1+A42</f>
        <v>12</v>
      </c>
      <c r="B44" s="46" t="s">
        <v>718</v>
      </c>
      <c r="C44" s="316" t="s">
        <v>558</v>
      </c>
      <c r="D44" s="508" t="s">
        <v>779</v>
      </c>
      <c r="E44" s="348" t="s">
        <v>73</v>
      </c>
      <c r="F44" s="352">
        <v>1</v>
      </c>
      <c r="G44" s="349"/>
      <c r="H44" s="18"/>
    </row>
    <row r="45" spans="1:8">
      <c r="A45" s="351"/>
      <c r="B45" s="346"/>
      <c r="C45" s="353" t="s">
        <v>559</v>
      </c>
      <c r="D45" s="353"/>
      <c r="E45" s="348"/>
      <c r="F45" s="350"/>
      <c r="G45" s="350"/>
      <c r="H45" s="18"/>
    </row>
    <row r="46" spans="1:8" ht="26.25">
      <c r="A46" s="351">
        <f>1+A44</f>
        <v>13</v>
      </c>
      <c r="B46" s="46" t="s">
        <v>718</v>
      </c>
      <c r="C46" s="316" t="s">
        <v>560</v>
      </c>
      <c r="D46" s="508" t="s">
        <v>779</v>
      </c>
      <c r="E46" s="348" t="s">
        <v>73</v>
      </c>
      <c r="F46" s="352">
        <v>1</v>
      </c>
      <c r="G46" s="349"/>
      <c r="H46" s="18"/>
    </row>
    <row r="47" spans="1:8">
      <c r="A47" s="351"/>
      <c r="B47" s="354"/>
      <c r="C47" s="347" t="s">
        <v>561</v>
      </c>
      <c r="D47" s="529"/>
      <c r="E47" s="348"/>
      <c r="F47" s="352"/>
      <c r="G47" s="350"/>
      <c r="H47" s="18"/>
    </row>
    <row r="48" spans="1:8">
      <c r="A48" s="351"/>
      <c r="B48" s="346"/>
      <c r="C48" s="166" t="s">
        <v>562</v>
      </c>
      <c r="D48" s="530"/>
      <c r="E48" s="348"/>
      <c r="F48" s="349"/>
      <c r="G48" s="350"/>
      <c r="H48" s="18"/>
    </row>
    <row r="49" spans="1:8" ht="26.25">
      <c r="A49" s="351">
        <f>1+A46</f>
        <v>14</v>
      </c>
      <c r="B49" s="46" t="s">
        <v>718</v>
      </c>
      <c r="C49" s="316" t="s">
        <v>563</v>
      </c>
      <c r="D49" s="508" t="s">
        <v>779</v>
      </c>
      <c r="E49" s="348" t="s">
        <v>73</v>
      </c>
      <c r="F49" s="352">
        <v>1</v>
      </c>
      <c r="G49" s="349"/>
      <c r="H49" s="18"/>
    </row>
    <row r="50" spans="1:8">
      <c r="A50" s="351"/>
      <c r="B50" s="346"/>
      <c r="C50" s="166" t="s">
        <v>564</v>
      </c>
      <c r="D50" s="530"/>
      <c r="E50" s="348"/>
      <c r="F50" s="349"/>
      <c r="G50" s="350"/>
      <c r="H50" s="18"/>
    </row>
    <row r="51" spans="1:8" ht="26.25">
      <c r="A51" s="351">
        <f>1+A49</f>
        <v>15</v>
      </c>
      <c r="B51" s="46" t="s">
        <v>718</v>
      </c>
      <c r="C51" s="316" t="s">
        <v>565</v>
      </c>
      <c r="D51" s="508" t="s">
        <v>779</v>
      </c>
      <c r="E51" s="348" t="s">
        <v>73</v>
      </c>
      <c r="F51" s="352">
        <v>1</v>
      </c>
      <c r="G51" s="349"/>
      <c r="H51" s="18"/>
    </row>
    <row r="52" spans="1:8">
      <c r="A52" s="351"/>
      <c r="B52" s="346"/>
      <c r="C52" s="353" t="s">
        <v>566</v>
      </c>
      <c r="D52" s="353"/>
      <c r="E52" s="348"/>
      <c r="F52" s="350"/>
      <c r="G52" s="350"/>
      <c r="H52" s="18"/>
    </row>
    <row r="53" spans="1:8" ht="26.25">
      <c r="A53" s="351">
        <f>1+A51</f>
        <v>16</v>
      </c>
      <c r="B53" s="46" t="s">
        <v>718</v>
      </c>
      <c r="C53" s="316" t="s">
        <v>567</v>
      </c>
      <c r="D53" s="508" t="s">
        <v>779</v>
      </c>
      <c r="E53" s="348" t="s">
        <v>73</v>
      </c>
      <c r="F53" s="352">
        <v>1</v>
      </c>
      <c r="G53" s="349"/>
      <c r="H53" s="18"/>
    </row>
    <row r="54" spans="1:8">
      <c r="A54" s="351"/>
      <c r="B54" s="354"/>
      <c r="C54" s="347" t="s">
        <v>568</v>
      </c>
      <c r="D54" s="529"/>
      <c r="E54" s="348"/>
      <c r="F54" s="352"/>
      <c r="G54" s="349"/>
      <c r="H54" s="18"/>
    </row>
    <row r="55" spans="1:8">
      <c r="A55" s="355"/>
      <c r="B55" s="354"/>
      <c r="C55" s="353" t="s">
        <v>569</v>
      </c>
      <c r="D55" s="353"/>
      <c r="E55" s="348"/>
      <c r="F55" s="350"/>
      <c r="G55" s="350"/>
      <c r="H55" s="18"/>
    </row>
    <row r="56" spans="1:8" ht="26.25">
      <c r="A56" s="351">
        <f>1+A53</f>
        <v>17</v>
      </c>
      <c r="B56" s="46" t="s">
        <v>718</v>
      </c>
      <c r="C56" s="316" t="s">
        <v>570</v>
      </c>
      <c r="D56" s="508" t="s">
        <v>779</v>
      </c>
      <c r="E56" s="348" t="s">
        <v>73</v>
      </c>
      <c r="F56" s="352">
        <v>1</v>
      </c>
      <c r="G56" s="349"/>
      <c r="H56" s="18"/>
    </row>
    <row r="57" spans="1:8">
      <c r="A57" s="84"/>
      <c r="B57" s="339"/>
      <c r="C57" s="353" t="s">
        <v>571</v>
      </c>
      <c r="D57" s="353"/>
      <c r="E57" s="341"/>
      <c r="F57" s="356"/>
      <c r="G57" s="343"/>
      <c r="H57" s="18"/>
    </row>
    <row r="58" spans="1:8" ht="26.25">
      <c r="A58" s="351">
        <f>1+A56</f>
        <v>18</v>
      </c>
      <c r="B58" s="46" t="s">
        <v>718</v>
      </c>
      <c r="C58" s="316" t="s">
        <v>572</v>
      </c>
      <c r="D58" s="508" t="s">
        <v>779</v>
      </c>
      <c r="E58" s="348" t="s">
        <v>73</v>
      </c>
      <c r="F58" s="352">
        <v>1</v>
      </c>
      <c r="G58" s="349"/>
      <c r="H58" s="18"/>
    </row>
    <row r="59" spans="1:8">
      <c r="A59" s="351"/>
      <c r="B59" s="346"/>
      <c r="C59" s="166" t="s">
        <v>573</v>
      </c>
      <c r="D59" s="530"/>
      <c r="E59" s="348"/>
      <c r="F59" s="349"/>
      <c r="G59" s="350"/>
      <c r="H59" s="18"/>
    </row>
    <row r="60" spans="1:8" ht="26.25">
      <c r="A60" s="351">
        <f>1+A58</f>
        <v>19</v>
      </c>
      <c r="B60" s="46" t="s">
        <v>718</v>
      </c>
      <c r="C60" s="316" t="s">
        <v>574</v>
      </c>
      <c r="D60" s="508" t="s">
        <v>779</v>
      </c>
      <c r="E60" s="348" t="s">
        <v>73</v>
      </c>
      <c r="F60" s="352">
        <v>1</v>
      </c>
      <c r="G60" s="349"/>
      <c r="H60" s="18"/>
    </row>
    <row r="61" spans="1:8">
      <c r="A61" s="351"/>
      <c r="B61" s="354"/>
      <c r="C61" s="347" t="s">
        <v>575</v>
      </c>
      <c r="D61" s="529"/>
      <c r="E61" s="348"/>
      <c r="F61" s="352"/>
      <c r="G61" s="349"/>
      <c r="H61" s="18"/>
    </row>
    <row r="62" spans="1:8">
      <c r="A62" s="355"/>
      <c r="B62" s="354"/>
      <c r="C62" s="166" t="s">
        <v>576</v>
      </c>
      <c r="D62" s="530"/>
      <c r="E62" s="348"/>
      <c r="F62" s="350"/>
      <c r="G62" s="350"/>
      <c r="H62" s="18"/>
    </row>
    <row r="63" spans="1:8" ht="26.25">
      <c r="A63" s="351">
        <f>1+A60</f>
        <v>20</v>
      </c>
      <c r="B63" s="46" t="s">
        <v>718</v>
      </c>
      <c r="C63" s="316" t="s">
        <v>577</v>
      </c>
      <c r="D63" s="508" t="s">
        <v>779</v>
      </c>
      <c r="E63" s="348" t="s">
        <v>73</v>
      </c>
      <c r="F63" s="352">
        <v>1</v>
      </c>
      <c r="G63" s="349"/>
      <c r="H63" s="18"/>
    </row>
    <row r="64" spans="1:8">
      <c r="A64" s="84"/>
      <c r="B64" s="339"/>
      <c r="C64" s="353" t="s">
        <v>578</v>
      </c>
      <c r="D64" s="353"/>
      <c r="E64" s="341"/>
      <c r="F64" s="356"/>
      <c r="G64" s="343"/>
      <c r="H64" s="18"/>
    </row>
    <row r="65" spans="1:8" ht="26.25">
      <c r="A65" s="351">
        <f>1+A63</f>
        <v>21</v>
      </c>
      <c r="B65" s="46" t="s">
        <v>718</v>
      </c>
      <c r="C65" s="316" t="s">
        <v>579</v>
      </c>
      <c r="D65" s="508" t="s">
        <v>779</v>
      </c>
      <c r="E65" s="348" t="s">
        <v>73</v>
      </c>
      <c r="F65" s="352">
        <v>1</v>
      </c>
      <c r="G65" s="349"/>
      <c r="H65" s="18"/>
    </row>
    <row r="66" spans="1:8">
      <c r="A66" s="351"/>
      <c r="B66" s="346"/>
      <c r="C66" s="166" t="s">
        <v>580</v>
      </c>
      <c r="D66" s="530"/>
      <c r="E66" s="348"/>
      <c r="F66" s="349"/>
      <c r="G66" s="350"/>
      <c r="H66" s="18"/>
    </row>
    <row r="67" spans="1:8" ht="26.25">
      <c r="A67" s="351">
        <f>1+A65</f>
        <v>22</v>
      </c>
      <c r="B67" s="46" t="s">
        <v>718</v>
      </c>
      <c r="C67" s="316" t="s">
        <v>581</v>
      </c>
      <c r="D67" s="508" t="s">
        <v>779</v>
      </c>
      <c r="E67" s="348" t="s">
        <v>73</v>
      </c>
      <c r="F67" s="352">
        <v>1</v>
      </c>
      <c r="G67" s="349"/>
      <c r="H67" s="18"/>
    </row>
    <row r="68" spans="1:8">
      <c r="A68" s="351"/>
      <c r="B68" s="354"/>
      <c r="C68" s="347" t="s">
        <v>582</v>
      </c>
      <c r="D68" s="529"/>
      <c r="E68" s="348"/>
      <c r="F68" s="352"/>
      <c r="G68" s="350"/>
      <c r="H68" s="18"/>
    </row>
    <row r="69" spans="1:8">
      <c r="A69" s="351"/>
      <c r="B69" s="346"/>
      <c r="C69" s="166" t="s">
        <v>583</v>
      </c>
      <c r="D69" s="530"/>
      <c r="E69" s="348"/>
      <c r="F69" s="349"/>
      <c r="G69" s="350"/>
      <c r="H69" s="18"/>
    </row>
    <row r="70" spans="1:8" ht="26.25">
      <c r="A70" s="351">
        <f>1+A67</f>
        <v>23</v>
      </c>
      <c r="B70" s="46" t="s">
        <v>718</v>
      </c>
      <c r="C70" s="316" t="s">
        <v>584</v>
      </c>
      <c r="D70" s="508" t="s">
        <v>779</v>
      </c>
      <c r="E70" s="348" t="s">
        <v>73</v>
      </c>
      <c r="F70" s="352">
        <v>1</v>
      </c>
      <c r="G70" s="349"/>
      <c r="H70" s="18"/>
    </row>
    <row r="71" spans="1:8">
      <c r="A71" s="351"/>
      <c r="B71" s="339"/>
      <c r="C71" s="166" t="s">
        <v>585</v>
      </c>
      <c r="D71" s="530"/>
      <c r="E71" s="348"/>
      <c r="F71" s="349"/>
      <c r="G71" s="350"/>
      <c r="H71" s="18"/>
    </row>
    <row r="72" spans="1:8" ht="26.25">
      <c r="A72" s="351">
        <f>1+A70</f>
        <v>24</v>
      </c>
      <c r="B72" s="46" t="s">
        <v>718</v>
      </c>
      <c r="C72" s="316" t="s">
        <v>584</v>
      </c>
      <c r="D72" s="508" t="s">
        <v>779</v>
      </c>
      <c r="E72" s="348" t="s">
        <v>73</v>
      </c>
      <c r="F72" s="352">
        <v>1</v>
      </c>
      <c r="G72" s="349"/>
      <c r="H72" s="18"/>
    </row>
    <row r="73" spans="1:8">
      <c r="A73" s="351"/>
      <c r="B73" s="339"/>
      <c r="C73" s="166" t="s">
        <v>586</v>
      </c>
      <c r="D73" s="530"/>
      <c r="E73" s="348"/>
      <c r="F73" s="349"/>
      <c r="G73" s="350"/>
      <c r="H73" s="18"/>
    </row>
    <row r="74" spans="1:8" ht="26.25">
      <c r="A74" s="351">
        <f>1+A72</f>
        <v>25</v>
      </c>
      <c r="B74" s="46" t="s">
        <v>718</v>
      </c>
      <c r="C74" s="316" t="s">
        <v>584</v>
      </c>
      <c r="D74" s="508" t="s">
        <v>779</v>
      </c>
      <c r="E74" s="348" t="s">
        <v>73</v>
      </c>
      <c r="F74" s="352">
        <v>1</v>
      </c>
      <c r="G74" s="349"/>
      <c r="H74" s="18"/>
    </row>
    <row r="75" spans="1:8">
      <c r="A75" s="351"/>
      <c r="B75" s="354"/>
      <c r="C75" s="347" t="s">
        <v>587</v>
      </c>
      <c r="D75" s="529"/>
      <c r="E75" s="348"/>
      <c r="F75" s="352"/>
      <c r="G75" s="350"/>
      <c r="H75" s="18"/>
    </row>
    <row r="76" spans="1:8">
      <c r="A76" s="351"/>
      <c r="B76" s="346"/>
      <c r="C76" s="166" t="s">
        <v>588</v>
      </c>
      <c r="D76" s="530"/>
      <c r="E76" s="348"/>
      <c r="F76" s="349"/>
      <c r="G76" s="350"/>
      <c r="H76" s="18"/>
    </row>
    <row r="77" spans="1:8" ht="26.25">
      <c r="A77" s="351">
        <f>1+A74</f>
        <v>26</v>
      </c>
      <c r="B77" s="46" t="s">
        <v>718</v>
      </c>
      <c r="C77" s="316" t="s">
        <v>584</v>
      </c>
      <c r="D77" s="508" t="s">
        <v>779</v>
      </c>
      <c r="E77" s="348" t="s">
        <v>73</v>
      </c>
      <c r="F77" s="352">
        <v>1</v>
      </c>
      <c r="G77" s="349"/>
      <c r="H77" s="18"/>
    </row>
    <row r="78" spans="1:8">
      <c r="A78" s="351"/>
      <c r="B78" s="339"/>
      <c r="C78" s="166" t="s">
        <v>589</v>
      </c>
      <c r="D78" s="530"/>
      <c r="E78" s="348"/>
      <c r="F78" s="349"/>
      <c r="G78" s="350"/>
      <c r="H78" s="18"/>
    </row>
    <row r="79" spans="1:8" ht="26.25">
      <c r="A79" s="351">
        <f>1+A77</f>
        <v>27</v>
      </c>
      <c r="B79" s="46" t="s">
        <v>718</v>
      </c>
      <c r="C79" s="316" t="s">
        <v>590</v>
      </c>
      <c r="D79" s="508" t="s">
        <v>779</v>
      </c>
      <c r="E79" s="348" t="s">
        <v>73</v>
      </c>
      <c r="F79" s="352">
        <v>1</v>
      </c>
      <c r="G79" s="349"/>
      <c r="H79" s="18"/>
    </row>
    <row r="80" spans="1:8">
      <c r="A80" s="351"/>
      <c r="B80" s="339"/>
      <c r="C80" s="166" t="s">
        <v>591</v>
      </c>
      <c r="D80" s="530"/>
      <c r="E80" s="348"/>
      <c r="F80" s="349"/>
      <c r="G80" s="350"/>
      <c r="H80" s="18"/>
    </row>
    <row r="81" spans="1:8" ht="26.25">
      <c r="A81" s="351">
        <f>1+A79</f>
        <v>28</v>
      </c>
      <c r="B81" s="46" t="s">
        <v>718</v>
      </c>
      <c r="C81" s="316" t="s">
        <v>592</v>
      </c>
      <c r="D81" s="508" t="s">
        <v>779</v>
      </c>
      <c r="E81" s="348" t="s">
        <v>73</v>
      </c>
      <c r="F81" s="352">
        <v>1</v>
      </c>
      <c r="G81" s="349"/>
      <c r="H81" s="18"/>
    </row>
    <row r="82" spans="1:8">
      <c r="A82" s="351"/>
      <c r="B82" s="354"/>
      <c r="C82" s="347" t="s">
        <v>593</v>
      </c>
      <c r="D82" s="529"/>
      <c r="E82" s="348"/>
      <c r="F82" s="352"/>
      <c r="G82" s="350"/>
      <c r="H82" s="18"/>
    </row>
    <row r="83" spans="1:8">
      <c r="A83" s="351"/>
      <c r="B83" s="346"/>
      <c r="C83" s="166" t="s">
        <v>588</v>
      </c>
      <c r="D83" s="530"/>
      <c r="E83" s="348"/>
      <c r="F83" s="349"/>
      <c r="G83" s="350"/>
      <c r="H83" s="18"/>
    </row>
    <row r="84" spans="1:8" ht="26.25">
      <c r="A84" s="351">
        <f>1+A81</f>
        <v>29</v>
      </c>
      <c r="B84" s="46" t="s">
        <v>718</v>
      </c>
      <c r="C84" s="316" t="s">
        <v>584</v>
      </c>
      <c r="D84" s="508" t="s">
        <v>779</v>
      </c>
      <c r="E84" s="348" t="s">
        <v>73</v>
      </c>
      <c r="F84" s="352">
        <v>1</v>
      </c>
      <c r="G84" s="349"/>
      <c r="H84" s="18"/>
    </row>
    <row r="85" spans="1:8">
      <c r="A85" s="351"/>
      <c r="B85" s="339"/>
      <c r="C85" s="166" t="s">
        <v>589</v>
      </c>
      <c r="D85" s="530"/>
      <c r="E85" s="348"/>
      <c r="F85" s="349"/>
      <c r="G85" s="350"/>
      <c r="H85" s="18"/>
    </row>
    <row r="86" spans="1:8" ht="26.25">
      <c r="A86" s="351">
        <f>1+A84</f>
        <v>30</v>
      </c>
      <c r="B86" s="46" t="s">
        <v>718</v>
      </c>
      <c r="C86" s="316" t="s">
        <v>590</v>
      </c>
      <c r="D86" s="508" t="s">
        <v>779</v>
      </c>
      <c r="E86" s="348" t="s">
        <v>73</v>
      </c>
      <c r="F86" s="352">
        <v>1</v>
      </c>
      <c r="G86" s="349"/>
      <c r="H86" s="18"/>
    </row>
    <row r="87" spans="1:8">
      <c r="A87" s="351"/>
      <c r="B87" s="339"/>
      <c r="C87" s="166" t="s">
        <v>591</v>
      </c>
      <c r="D87" s="530"/>
      <c r="E87" s="348"/>
      <c r="F87" s="349"/>
      <c r="G87" s="350"/>
      <c r="H87" s="18"/>
    </row>
    <row r="88" spans="1:8" ht="26.25">
      <c r="A88" s="357">
        <f>1+A86</f>
        <v>31</v>
      </c>
      <c r="B88" s="358" t="s">
        <v>57</v>
      </c>
      <c r="C88" s="359" t="s">
        <v>592</v>
      </c>
      <c r="D88" s="508" t="s">
        <v>779</v>
      </c>
      <c r="E88" s="360" t="s">
        <v>73</v>
      </c>
      <c r="F88" s="361">
        <v>1</v>
      </c>
      <c r="G88" s="362"/>
      <c r="H88" s="18"/>
    </row>
    <row r="89" spans="1:8">
      <c r="A89" s="357"/>
      <c r="B89" s="358"/>
      <c r="C89" s="364" t="s">
        <v>594</v>
      </c>
      <c r="D89" s="529"/>
      <c r="E89" s="365"/>
      <c r="F89" s="366"/>
      <c r="G89" s="363"/>
      <c r="H89" s="18"/>
    </row>
    <row r="90" spans="1:8">
      <c r="A90" s="357"/>
      <c r="B90" s="367"/>
      <c r="C90" s="226" t="s">
        <v>595</v>
      </c>
      <c r="D90" s="530"/>
      <c r="E90" s="360"/>
      <c r="F90" s="362"/>
      <c r="G90" s="362"/>
      <c r="H90" s="18"/>
    </row>
    <row r="91" spans="1:8" ht="26.25">
      <c r="A91" s="357">
        <f>1+A88</f>
        <v>32</v>
      </c>
      <c r="B91" s="46" t="s">
        <v>718</v>
      </c>
      <c r="C91" s="359" t="s">
        <v>596</v>
      </c>
      <c r="D91" s="508" t="s">
        <v>779</v>
      </c>
      <c r="E91" s="360" t="s">
        <v>73</v>
      </c>
      <c r="F91" s="361">
        <v>1</v>
      </c>
      <c r="G91" s="362"/>
      <c r="H91" s="18"/>
    </row>
    <row r="92" spans="1:8">
      <c r="A92" s="357"/>
      <c r="B92" s="190"/>
      <c r="C92" s="226" t="s">
        <v>597</v>
      </c>
      <c r="D92" s="530"/>
      <c r="E92" s="365"/>
      <c r="F92" s="366"/>
      <c r="G92" s="363"/>
      <c r="H92" s="18"/>
    </row>
    <row r="93" spans="1:8" ht="26.25">
      <c r="A93" s="357">
        <f>1+A91</f>
        <v>33</v>
      </c>
      <c r="B93" s="46" t="s">
        <v>718</v>
      </c>
      <c r="C93" s="359" t="s">
        <v>565</v>
      </c>
      <c r="D93" s="508" t="s">
        <v>779</v>
      </c>
      <c r="E93" s="360" t="s">
        <v>73</v>
      </c>
      <c r="F93" s="361">
        <v>1</v>
      </c>
      <c r="G93" s="362"/>
      <c r="H93" s="18"/>
    </row>
    <row r="94" spans="1:8">
      <c r="A94" s="357"/>
      <c r="B94" s="190"/>
      <c r="C94" s="226" t="s">
        <v>598</v>
      </c>
      <c r="D94" s="530"/>
      <c r="E94" s="365"/>
      <c r="F94" s="366"/>
      <c r="G94" s="363"/>
      <c r="H94" s="18"/>
    </row>
    <row r="95" spans="1:8" ht="26.25">
      <c r="A95" s="357">
        <f>1+A93</f>
        <v>34</v>
      </c>
      <c r="B95" s="46" t="s">
        <v>718</v>
      </c>
      <c r="C95" s="359" t="s">
        <v>599</v>
      </c>
      <c r="D95" s="508" t="s">
        <v>779</v>
      </c>
      <c r="E95" s="360" t="s">
        <v>73</v>
      </c>
      <c r="F95" s="361">
        <v>1</v>
      </c>
      <c r="G95" s="362"/>
      <c r="H95" s="18"/>
    </row>
    <row r="96" spans="1:8">
      <c r="A96" s="357"/>
      <c r="B96" s="358"/>
      <c r="C96" s="364" t="s">
        <v>600</v>
      </c>
      <c r="D96" s="529"/>
      <c r="E96" s="365"/>
      <c r="F96" s="366"/>
      <c r="G96" s="363"/>
      <c r="H96" s="18"/>
    </row>
    <row r="97" spans="1:8">
      <c r="A97" s="357"/>
      <c r="B97" s="367"/>
      <c r="C97" s="226" t="s">
        <v>601</v>
      </c>
      <c r="D97" s="530"/>
      <c r="E97" s="360"/>
      <c r="F97" s="362"/>
      <c r="G97" s="362"/>
      <c r="H97" s="18"/>
    </row>
    <row r="98" spans="1:8" ht="26.25">
      <c r="A98" s="357">
        <f>1+A95</f>
        <v>35</v>
      </c>
      <c r="B98" s="46" t="s">
        <v>718</v>
      </c>
      <c r="C98" s="359" t="s">
        <v>602</v>
      </c>
      <c r="D98" s="508" t="s">
        <v>779</v>
      </c>
      <c r="E98" s="360" t="s">
        <v>73</v>
      </c>
      <c r="F98" s="361">
        <v>1</v>
      </c>
      <c r="G98" s="362"/>
      <c r="H98" s="18"/>
    </row>
    <row r="99" spans="1:8" ht="15.75" thickBot="1">
      <c r="A99" s="112"/>
      <c r="B99" s="113"/>
      <c r="C99" s="368"/>
      <c r="D99" s="531"/>
      <c r="E99" s="369"/>
      <c r="F99" s="370"/>
      <c r="G99" s="371"/>
      <c r="H99" s="114"/>
    </row>
    <row r="100" spans="1:8" ht="15.75" thickTop="1">
      <c r="A100" s="19"/>
      <c r="B100" s="19"/>
      <c r="C100" s="71"/>
      <c r="D100" s="71"/>
      <c r="E100" s="72"/>
      <c r="F100" s="73"/>
      <c r="G100" s="74"/>
      <c r="H100" s="21"/>
    </row>
    <row r="101" spans="1:8">
      <c r="A101" s="591" t="s">
        <v>9</v>
      </c>
      <c r="B101" s="592"/>
      <c r="C101" s="592"/>
      <c r="D101" s="592"/>
      <c r="E101" s="592"/>
      <c r="F101" s="592"/>
      <c r="G101" s="592"/>
      <c r="H101" s="23">
        <f>SUM(H18:H100)</f>
        <v>0</v>
      </c>
    </row>
    <row r="102" spans="1:8" outlineLevel="1">
      <c r="A102" s="8"/>
      <c r="B102" s="8"/>
      <c r="C102" s="8"/>
      <c r="D102" s="8"/>
      <c r="E102" s="8"/>
      <c r="F102" s="8"/>
      <c r="G102" s="36"/>
      <c r="H102" s="8"/>
    </row>
    <row r="103" spans="1:8" outlineLevel="1">
      <c r="E103" s="8"/>
      <c r="F103" s="8"/>
      <c r="H103" s="78"/>
    </row>
    <row r="104" spans="1:8" outlineLevel="1">
      <c r="A104" s="3" t="str">
        <f>"Sastādīja: "&amp;KOPS3!$B$63</f>
        <v>Sastādīja: _________________ Olga  Jasāne /29.09.2017./</v>
      </c>
      <c r="E104" s="79"/>
      <c r="F104" s="80"/>
      <c r="G104" s="81"/>
    </row>
    <row r="105" spans="1:8" outlineLevel="1">
      <c r="B105" s="566" t="s">
        <v>13</v>
      </c>
      <c r="C105" s="566"/>
      <c r="D105" s="496"/>
      <c r="E105" s="8"/>
      <c r="F105" s="33"/>
      <c r="G105" s="33"/>
    </row>
    <row r="106" spans="1:8" outlineLevel="1">
      <c r="A106" s="8"/>
      <c r="B106" s="80"/>
      <c r="C106" s="7"/>
      <c r="D106" s="497"/>
      <c r="E106" s="8"/>
      <c r="F106" s="8"/>
      <c r="G106" s="3"/>
    </row>
    <row r="107" spans="1:8">
      <c r="A107" s="79" t="str">
        <f>"Pārbaudīja: "&amp;KOPS3!$F$63</f>
        <v>Pārbaudīja: _________________ Aleksejs Providenko /29.09.2017./</v>
      </c>
      <c r="B107" s="82"/>
      <c r="C107" s="81"/>
      <c r="D107" s="81"/>
      <c r="E107" s="81"/>
      <c r="F107" s="81"/>
      <c r="G107" s="3"/>
      <c r="H107" s="8"/>
    </row>
    <row r="108" spans="1:8">
      <c r="A108" s="8"/>
      <c r="B108" s="7" t="s">
        <v>13</v>
      </c>
      <c r="C108" s="33"/>
      <c r="D108" s="496"/>
      <c r="E108" s="33"/>
      <c r="F108" s="33"/>
      <c r="G108" s="3"/>
      <c r="H108" s="8"/>
    </row>
    <row r="109" spans="1:8">
      <c r="A109" s="8" t="str">
        <f>"Sertifikāta Nr.: "&amp;KOPS3!$F$65</f>
        <v>Sertifikāta Nr.: 5-00770</v>
      </c>
      <c r="B109" s="36"/>
      <c r="E109" s="8"/>
      <c r="G109" s="3"/>
      <c r="H109" s="8"/>
    </row>
    <row r="110" spans="1:8">
      <c r="A110" s="8"/>
      <c r="B110" s="8"/>
      <c r="C110" s="8"/>
      <c r="D110" s="8"/>
      <c r="E110" s="8"/>
      <c r="F110" s="8"/>
      <c r="G110" s="36"/>
      <c r="H110" s="8"/>
    </row>
    <row r="111" spans="1:8">
      <c r="A111" s="8"/>
      <c r="B111" s="8"/>
      <c r="C111" s="8"/>
      <c r="D111" s="8"/>
      <c r="E111" s="8"/>
      <c r="F111" s="8"/>
      <c r="G111" s="36"/>
      <c r="H111" s="8"/>
    </row>
    <row r="112" spans="1:8">
      <c r="A112" s="8"/>
      <c r="B112" s="8"/>
      <c r="C112" s="8"/>
      <c r="D112" s="8"/>
      <c r="E112" s="8"/>
      <c r="F112" s="8"/>
      <c r="G112" s="36"/>
      <c r="H112" s="8"/>
    </row>
    <row r="113" spans="1:8">
      <c r="A113" s="8"/>
      <c r="B113" s="8"/>
      <c r="C113" s="8"/>
      <c r="D113" s="8"/>
      <c r="E113" s="8"/>
      <c r="F113" s="8"/>
      <c r="G113" s="36"/>
      <c r="H113" s="8"/>
    </row>
    <row r="114" spans="1:8">
      <c r="A114" s="8"/>
      <c r="B114" s="8"/>
      <c r="C114" s="8"/>
      <c r="D114" s="8"/>
      <c r="E114" s="8"/>
      <c r="F114" s="8"/>
      <c r="G114" s="36"/>
      <c r="H114" s="8"/>
    </row>
    <row r="115" spans="1:8">
      <c r="A115" s="8"/>
      <c r="B115" s="8"/>
      <c r="C115" s="8"/>
      <c r="D115" s="8"/>
      <c r="E115" s="8"/>
      <c r="F115" s="8"/>
      <c r="G115" s="36"/>
      <c r="H115" s="8"/>
    </row>
    <row r="116" spans="1:8">
      <c r="A116" s="8"/>
      <c r="B116" s="8"/>
      <c r="C116" s="8"/>
      <c r="D116" s="8"/>
      <c r="E116" s="8"/>
      <c r="F116" s="8"/>
      <c r="G116" s="36"/>
      <c r="H116" s="8"/>
    </row>
    <row r="117" spans="1:8">
      <c r="A117" s="8"/>
      <c r="B117" s="8"/>
      <c r="C117" s="8"/>
      <c r="D117" s="8"/>
      <c r="E117" s="8"/>
      <c r="F117" s="8"/>
      <c r="G117" s="36"/>
      <c r="H117" s="8"/>
    </row>
    <row r="118" spans="1:8">
      <c r="A118" s="8"/>
      <c r="B118" s="8"/>
      <c r="C118" s="8"/>
      <c r="D118" s="8"/>
      <c r="E118" s="8"/>
      <c r="F118" s="8"/>
      <c r="G118" s="36"/>
      <c r="H118" s="8"/>
    </row>
    <row r="119" spans="1:8">
      <c r="A119" s="8"/>
      <c r="B119" s="8"/>
      <c r="C119" s="8"/>
      <c r="D119" s="8"/>
      <c r="E119" s="8"/>
      <c r="F119" s="8"/>
      <c r="G119" s="36"/>
      <c r="H119" s="8"/>
    </row>
    <row r="120" spans="1:8">
      <c r="A120" s="8"/>
      <c r="B120" s="8"/>
      <c r="C120" s="8"/>
      <c r="D120" s="8"/>
      <c r="E120" s="8"/>
      <c r="F120" s="8"/>
      <c r="G120" s="36"/>
      <c r="H120" s="8"/>
    </row>
    <row r="121" spans="1:8">
      <c r="A121" s="8"/>
      <c r="B121" s="8"/>
      <c r="C121" s="8"/>
      <c r="D121" s="8"/>
      <c r="E121" s="8"/>
      <c r="F121" s="8"/>
      <c r="G121" s="36"/>
      <c r="H121" s="8"/>
    </row>
    <row r="122" spans="1:8">
      <c r="A122" s="8"/>
      <c r="B122" s="8"/>
      <c r="C122" s="8"/>
      <c r="D122" s="8"/>
      <c r="E122" s="8"/>
      <c r="F122" s="8"/>
      <c r="G122" s="36"/>
      <c r="H122" s="8"/>
    </row>
    <row r="123" spans="1:8">
      <c r="A123" s="8"/>
      <c r="B123" s="8"/>
      <c r="C123" s="8"/>
      <c r="D123" s="8"/>
      <c r="E123" s="8"/>
      <c r="F123" s="8"/>
      <c r="G123" s="36"/>
      <c r="H123" s="8"/>
    </row>
    <row r="124" spans="1:8">
      <c r="A124" s="8"/>
      <c r="B124" s="8"/>
      <c r="C124" s="8"/>
      <c r="D124" s="8"/>
      <c r="E124" s="8"/>
      <c r="F124" s="8"/>
      <c r="G124" s="36"/>
      <c r="H124" s="8"/>
    </row>
    <row r="125" spans="1:8">
      <c r="A125" s="8"/>
      <c r="B125" s="8"/>
      <c r="C125" s="8"/>
      <c r="D125" s="8"/>
      <c r="E125" s="8"/>
      <c r="F125" s="8"/>
      <c r="G125" s="36"/>
      <c r="H125" s="8"/>
    </row>
    <row r="126" spans="1:8">
      <c r="A126" s="8"/>
      <c r="B126" s="8"/>
      <c r="C126" s="8"/>
      <c r="D126" s="8"/>
      <c r="E126" s="8"/>
      <c r="F126" s="8"/>
      <c r="G126" s="36"/>
      <c r="H126" s="8"/>
    </row>
    <row r="127" spans="1:8">
      <c r="A127" s="8"/>
      <c r="B127" s="8"/>
      <c r="C127" s="8"/>
      <c r="D127" s="8"/>
      <c r="E127" s="8"/>
      <c r="F127" s="8"/>
      <c r="G127" s="36"/>
      <c r="H127" s="8"/>
    </row>
    <row r="128" spans="1:8">
      <c r="A128" s="8"/>
      <c r="B128" s="8"/>
      <c r="C128" s="8"/>
      <c r="D128" s="8"/>
      <c r="E128" s="8"/>
      <c r="F128" s="8"/>
      <c r="G128" s="36"/>
      <c r="H128" s="8"/>
    </row>
    <row r="129" spans="1:8">
      <c r="A129" s="8"/>
      <c r="B129" s="8"/>
      <c r="C129" s="8"/>
      <c r="D129" s="8"/>
      <c r="E129" s="8"/>
      <c r="F129" s="8"/>
      <c r="G129" s="36"/>
      <c r="H129" s="8"/>
    </row>
    <row r="130" spans="1:8">
      <c r="A130" s="8"/>
      <c r="B130" s="8"/>
      <c r="C130" s="8"/>
      <c r="D130" s="8"/>
      <c r="E130" s="8"/>
      <c r="F130" s="8"/>
      <c r="G130" s="36"/>
      <c r="H130" s="8"/>
    </row>
    <row r="131" spans="1:8">
      <c r="A131" s="8"/>
      <c r="B131" s="8"/>
      <c r="C131" s="8"/>
      <c r="D131" s="8"/>
      <c r="E131" s="8"/>
      <c r="F131" s="8"/>
      <c r="G131" s="36"/>
      <c r="H131" s="8"/>
    </row>
    <row r="132" spans="1:8">
      <c r="A132" s="8"/>
      <c r="B132" s="8"/>
      <c r="C132" s="8"/>
      <c r="D132" s="8"/>
      <c r="E132" s="8"/>
      <c r="F132" s="8"/>
      <c r="G132" s="36"/>
      <c r="H132" s="8"/>
    </row>
    <row r="133" spans="1:8">
      <c r="A133" s="8"/>
      <c r="B133" s="8"/>
      <c r="C133" s="8"/>
      <c r="D133" s="8"/>
      <c r="E133" s="8"/>
      <c r="F133" s="8"/>
      <c r="G133" s="36"/>
      <c r="H133" s="8"/>
    </row>
    <row r="134" spans="1:8">
      <c r="A134" s="8"/>
      <c r="B134" s="8"/>
      <c r="C134" s="8"/>
      <c r="D134" s="8"/>
      <c r="E134" s="8"/>
      <c r="F134" s="8"/>
      <c r="G134" s="36"/>
      <c r="H134" s="8"/>
    </row>
    <row r="135" spans="1:8">
      <c r="A135" s="8"/>
      <c r="B135" s="8"/>
      <c r="C135" s="8"/>
      <c r="D135" s="8"/>
      <c r="E135" s="8"/>
      <c r="F135" s="8"/>
      <c r="G135" s="36"/>
      <c r="H135" s="8"/>
    </row>
    <row r="136" spans="1:8">
      <c r="A136" s="8"/>
      <c r="B136" s="8"/>
      <c r="C136" s="8"/>
      <c r="D136" s="8"/>
      <c r="E136" s="8"/>
      <c r="F136" s="8"/>
      <c r="G136" s="36"/>
      <c r="H136" s="8"/>
    </row>
    <row r="137" spans="1:8">
      <c r="A137" s="8"/>
      <c r="B137" s="8"/>
      <c r="C137" s="8"/>
      <c r="D137" s="8"/>
      <c r="E137" s="8"/>
      <c r="F137" s="8"/>
      <c r="G137" s="36"/>
      <c r="H137" s="8"/>
    </row>
    <row r="138" spans="1:8">
      <c r="A138" s="8"/>
      <c r="B138" s="8"/>
      <c r="C138" s="8"/>
      <c r="D138" s="8"/>
      <c r="E138" s="8"/>
      <c r="F138" s="8"/>
      <c r="G138" s="36"/>
      <c r="H138" s="8"/>
    </row>
    <row r="139" spans="1:8">
      <c r="A139" s="8"/>
      <c r="B139" s="8"/>
      <c r="C139" s="8"/>
      <c r="D139" s="8"/>
      <c r="E139" s="8"/>
      <c r="F139" s="8"/>
      <c r="G139" s="36"/>
      <c r="H139" s="8"/>
    </row>
    <row r="140" spans="1:8">
      <c r="A140" s="8"/>
      <c r="B140" s="8"/>
      <c r="C140" s="8"/>
      <c r="D140" s="8"/>
      <c r="E140" s="8"/>
      <c r="F140" s="8"/>
      <c r="G140" s="36"/>
      <c r="H140" s="8"/>
    </row>
    <row r="141" spans="1:8">
      <c r="A141" s="8"/>
      <c r="B141" s="8"/>
      <c r="C141" s="8"/>
      <c r="D141" s="8"/>
      <c r="E141" s="8"/>
      <c r="F141" s="8"/>
      <c r="G141" s="36"/>
      <c r="H141" s="8"/>
    </row>
    <row r="142" spans="1:8">
      <c r="A142" s="8"/>
      <c r="B142" s="8"/>
      <c r="C142" s="8"/>
      <c r="D142" s="8"/>
      <c r="E142" s="8"/>
      <c r="F142" s="8"/>
      <c r="G142" s="36"/>
      <c r="H142" s="8"/>
    </row>
    <row r="143" spans="1:8">
      <c r="A143" s="8"/>
      <c r="B143" s="8"/>
      <c r="C143" s="8"/>
      <c r="D143" s="8"/>
      <c r="E143" s="8"/>
      <c r="F143" s="8"/>
      <c r="G143" s="36"/>
      <c r="H143" s="8"/>
    </row>
    <row r="144" spans="1:8">
      <c r="A144" s="8"/>
      <c r="B144" s="8"/>
      <c r="C144" s="8"/>
      <c r="D144" s="8"/>
      <c r="E144" s="8"/>
      <c r="F144" s="8"/>
      <c r="G144" s="36"/>
      <c r="H144" s="8"/>
    </row>
    <row r="145" spans="1:8">
      <c r="A145" s="8"/>
      <c r="B145" s="8"/>
      <c r="C145" s="8"/>
      <c r="D145" s="8"/>
      <c r="E145" s="8"/>
      <c r="F145" s="8"/>
      <c r="G145" s="36"/>
      <c r="H145" s="8"/>
    </row>
    <row r="146" spans="1:8">
      <c r="A146" s="8"/>
      <c r="B146" s="8"/>
      <c r="C146" s="8"/>
      <c r="D146" s="8"/>
      <c r="E146" s="8"/>
      <c r="F146" s="8"/>
      <c r="G146" s="36"/>
      <c r="H146" s="8"/>
    </row>
    <row r="147" spans="1:8">
      <c r="A147" s="8"/>
      <c r="B147" s="8"/>
      <c r="C147" s="8"/>
      <c r="D147" s="8"/>
      <c r="E147" s="8"/>
      <c r="F147" s="8"/>
      <c r="G147" s="36"/>
      <c r="H147" s="8"/>
    </row>
    <row r="148" spans="1:8">
      <c r="A148" s="8"/>
      <c r="B148" s="8"/>
      <c r="C148" s="8"/>
      <c r="D148" s="8"/>
      <c r="E148" s="8"/>
      <c r="F148" s="8"/>
      <c r="G148" s="36"/>
      <c r="H148" s="8"/>
    </row>
    <row r="149" spans="1:8">
      <c r="A149" s="8"/>
      <c r="B149" s="8"/>
      <c r="C149" s="8"/>
      <c r="D149" s="8"/>
      <c r="E149" s="8"/>
      <c r="F149" s="8"/>
      <c r="G149" s="36"/>
      <c r="H149" s="8"/>
    </row>
    <row r="150" spans="1:8">
      <c r="A150" s="8"/>
      <c r="B150" s="8"/>
      <c r="C150" s="8"/>
      <c r="D150" s="8"/>
      <c r="E150" s="8"/>
      <c r="F150" s="8"/>
      <c r="G150" s="36"/>
      <c r="H150" s="8"/>
    </row>
    <row r="151" spans="1:8">
      <c r="A151" s="8"/>
      <c r="B151" s="8"/>
      <c r="C151" s="8"/>
      <c r="D151" s="8"/>
      <c r="E151" s="8"/>
      <c r="F151" s="8"/>
      <c r="G151" s="36"/>
      <c r="H151" s="8"/>
    </row>
    <row r="152" spans="1:8">
      <c r="A152" s="8"/>
      <c r="B152" s="8"/>
      <c r="C152" s="8"/>
      <c r="D152" s="8"/>
      <c r="E152" s="8"/>
      <c r="F152" s="8"/>
      <c r="G152" s="36"/>
      <c r="H152" s="8"/>
    </row>
    <row r="153" spans="1:8">
      <c r="A153" s="8"/>
      <c r="B153" s="8"/>
      <c r="C153" s="8"/>
      <c r="D153" s="8"/>
      <c r="E153" s="8"/>
      <c r="F153" s="8"/>
      <c r="G153" s="36"/>
      <c r="H153" s="8"/>
    </row>
    <row r="154" spans="1:8">
      <c r="A154" s="8"/>
      <c r="B154" s="8"/>
      <c r="C154" s="8"/>
      <c r="D154" s="8"/>
      <c r="E154" s="8"/>
      <c r="F154" s="8"/>
      <c r="G154" s="36"/>
      <c r="H154" s="8"/>
    </row>
    <row r="155" spans="1:8">
      <c r="A155" s="8"/>
      <c r="B155" s="8"/>
      <c r="C155" s="8"/>
      <c r="D155" s="8"/>
      <c r="E155" s="8"/>
      <c r="F155" s="8"/>
      <c r="G155" s="36"/>
      <c r="H155" s="8"/>
    </row>
    <row r="156" spans="1:8">
      <c r="A156" s="8"/>
      <c r="B156" s="8"/>
      <c r="C156" s="8"/>
      <c r="D156" s="8"/>
      <c r="E156" s="8"/>
      <c r="F156" s="8"/>
      <c r="G156" s="36"/>
      <c r="H156" s="8"/>
    </row>
    <row r="157" spans="1:8">
      <c r="A157" s="8"/>
      <c r="B157" s="8"/>
      <c r="C157" s="8"/>
      <c r="D157" s="8"/>
      <c r="E157" s="8"/>
      <c r="F157" s="8"/>
      <c r="G157" s="36"/>
      <c r="H157" s="8"/>
    </row>
    <row r="158" spans="1:8">
      <c r="A158" s="8"/>
      <c r="B158" s="8"/>
      <c r="C158" s="8"/>
      <c r="D158" s="8"/>
      <c r="E158" s="8"/>
      <c r="F158" s="8"/>
      <c r="G158" s="36"/>
      <c r="H158" s="8"/>
    </row>
    <row r="159" spans="1:8">
      <c r="A159" s="8"/>
      <c r="B159" s="8"/>
      <c r="C159" s="8"/>
      <c r="D159" s="8"/>
      <c r="E159" s="8"/>
      <c r="F159" s="8"/>
      <c r="G159" s="36"/>
      <c r="H159" s="8"/>
    </row>
    <row r="160" spans="1:8">
      <c r="A160" s="8"/>
      <c r="B160" s="8"/>
      <c r="C160" s="8"/>
      <c r="D160" s="8"/>
      <c r="E160" s="8"/>
      <c r="F160" s="8"/>
      <c r="G160" s="36"/>
      <c r="H160" s="8"/>
    </row>
    <row r="161" spans="1:8">
      <c r="A161" s="8"/>
      <c r="B161" s="8"/>
      <c r="C161" s="8"/>
      <c r="D161" s="8"/>
      <c r="E161" s="8"/>
      <c r="F161" s="8"/>
      <c r="G161" s="36"/>
      <c r="H161" s="8"/>
    </row>
    <row r="162" spans="1:8">
      <c r="A162" s="8"/>
      <c r="B162" s="8"/>
      <c r="C162" s="8"/>
      <c r="D162" s="8"/>
      <c r="E162" s="8"/>
      <c r="F162" s="8"/>
      <c r="G162" s="36"/>
      <c r="H162" s="8"/>
    </row>
    <row r="163" spans="1:8">
      <c r="A163" s="8"/>
      <c r="B163" s="8"/>
      <c r="C163" s="8"/>
      <c r="D163" s="8"/>
      <c r="E163" s="8"/>
      <c r="F163" s="8"/>
      <c r="G163" s="36"/>
      <c r="H163" s="8"/>
    </row>
    <row r="164" spans="1:8">
      <c r="A164" s="8"/>
      <c r="B164" s="8"/>
      <c r="C164" s="8"/>
      <c r="D164" s="8"/>
      <c r="E164" s="8"/>
      <c r="F164" s="8"/>
      <c r="G164" s="36"/>
      <c r="H164" s="8"/>
    </row>
    <row r="165" spans="1:8">
      <c r="A165" s="8"/>
      <c r="B165" s="8"/>
      <c r="C165" s="8"/>
      <c r="D165" s="8"/>
      <c r="E165" s="8"/>
      <c r="F165" s="8"/>
      <c r="G165" s="36"/>
      <c r="H165" s="8"/>
    </row>
    <row r="166" spans="1:8">
      <c r="A166" s="8"/>
      <c r="B166" s="8"/>
      <c r="C166" s="8"/>
      <c r="D166" s="8"/>
      <c r="E166" s="8"/>
      <c r="F166" s="8"/>
      <c r="G166" s="36"/>
      <c r="H166" s="8"/>
    </row>
    <row r="167" spans="1:8">
      <c r="A167" s="8"/>
      <c r="B167" s="8"/>
      <c r="C167" s="8"/>
      <c r="D167" s="8"/>
      <c r="E167" s="8"/>
      <c r="F167" s="8"/>
      <c r="G167" s="36"/>
      <c r="H167" s="8"/>
    </row>
    <row r="168" spans="1:8">
      <c r="A168" s="8"/>
      <c r="B168" s="8"/>
      <c r="C168" s="8"/>
      <c r="D168" s="8"/>
      <c r="E168" s="8"/>
      <c r="F168" s="8"/>
      <c r="G168" s="36"/>
      <c r="H168" s="8"/>
    </row>
    <row r="169" spans="1:8">
      <c r="A169" s="8"/>
      <c r="B169" s="8"/>
      <c r="C169" s="8"/>
      <c r="D169" s="8"/>
      <c r="E169" s="8"/>
      <c r="F169" s="8"/>
      <c r="G169" s="36"/>
      <c r="H169" s="8"/>
    </row>
    <row r="170" spans="1:8">
      <c r="A170" s="8"/>
      <c r="B170" s="8"/>
      <c r="C170" s="8"/>
      <c r="D170" s="8"/>
      <c r="E170" s="8"/>
      <c r="F170" s="8"/>
      <c r="G170" s="36"/>
      <c r="H170" s="8"/>
    </row>
    <row r="171" spans="1:8">
      <c r="A171" s="8"/>
      <c r="B171" s="8"/>
      <c r="C171" s="8"/>
      <c r="D171" s="8"/>
      <c r="E171" s="8"/>
      <c r="F171" s="8"/>
      <c r="G171" s="36"/>
      <c r="H171" s="8"/>
    </row>
    <row r="172" spans="1:8">
      <c r="A172" s="8"/>
      <c r="B172" s="8"/>
      <c r="C172" s="8"/>
      <c r="D172" s="8"/>
      <c r="E172" s="8"/>
      <c r="F172" s="8"/>
      <c r="G172" s="36"/>
      <c r="H172" s="8"/>
    </row>
    <row r="173" spans="1:8">
      <c r="A173" s="8"/>
      <c r="B173" s="8"/>
      <c r="C173" s="8"/>
      <c r="D173" s="8"/>
      <c r="E173" s="8"/>
      <c r="F173" s="8"/>
      <c r="G173" s="36"/>
      <c r="H173" s="8"/>
    </row>
    <row r="174" spans="1:8">
      <c r="A174" s="8"/>
      <c r="B174" s="8"/>
      <c r="C174" s="8"/>
      <c r="D174" s="8"/>
      <c r="E174" s="8"/>
      <c r="F174" s="8"/>
      <c r="G174" s="36"/>
      <c r="H174" s="8"/>
    </row>
    <row r="175" spans="1:8">
      <c r="A175" s="8"/>
      <c r="B175" s="8"/>
      <c r="C175" s="8"/>
      <c r="D175" s="8"/>
      <c r="E175" s="8"/>
      <c r="F175" s="8"/>
      <c r="G175" s="36"/>
      <c r="H175" s="8"/>
    </row>
    <row r="176" spans="1:8">
      <c r="A176" s="8"/>
      <c r="B176" s="8"/>
      <c r="C176" s="8"/>
      <c r="D176" s="8"/>
      <c r="E176" s="8"/>
      <c r="F176" s="8"/>
      <c r="G176" s="36"/>
      <c r="H176" s="8"/>
    </row>
    <row r="177" spans="1:8">
      <c r="A177" s="8"/>
      <c r="B177" s="8"/>
      <c r="C177" s="8"/>
      <c r="D177" s="8"/>
      <c r="E177" s="8"/>
      <c r="F177" s="8"/>
      <c r="G177" s="36"/>
      <c r="H177" s="8"/>
    </row>
    <row r="178" spans="1:8">
      <c r="A178" s="8"/>
      <c r="B178" s="8"/>
      <c r="C178" s="8"/>
      <c r="D178" s="8"/>
      <c r="E178" s="8"/>
      <c r="F178" s="8"/>
      <c r="G178" s="36"/>
      <c r="H178" s="8"/>
    </row>
    <row r="179" spans="1:8">
      <c r="A179" s="8"/>
      <c r="B179" s="8"/>
      <c r="C179" s="8"/>
      <c r="D179" s="8"/>
      <c r="E179" s="8"/>
      <c r="F179" s="8"/>
      <c r="G179" s="36"/>
      <c r="H179" s="8"/>
    </row>
    <row r="180" spans="1:8">
      <c r="A180" s="8"/>
      <c r="B180" s="8"/>
      <c r="C180" s="8"/>
      <c r="D180" s="8"/>
      <c r="E180" s="8"/>
      <c r="F180" s="8"/>
      <c r="G180" s="36"/>
      <c r="H180" s="8"/>
    </row>
    <row r="181" spans="1:8">
      <c r="A181" s="8"/>
      <c r="B181" s="8"/>
      <c r="C181" s="8"/>
      <c r="D181" s="8"/>
      <c r="E181" s="8"/>
      <c r="F181" s="8"/>
      <c r="G181" s="36"/>
      <c r="H181" s="8"/>
    </row>
    <row r="182" spans="1:8">
      <c r="A182" s="8"/>
      <c r="B182" s="8"/>
      <c r="C182" s="8"/>
      <c r="D182" s="8"/>
      <c r="E182" s="8"/>
      <c r="F182" s="8"/>
      <c r="G182" s="36"/>
      <c r="H182" s="8"/>
    </row>
    <row r="183" spans="1:8">
      <c r="A183" s="8"/>
      <c r="B183" s="8"/>
      <c r="C183" s="8"/>
      <c r="D183" s="8"/>
      <c r="E183" s="8"/>
      <c r="F183" s="8"/>
      <c r="G183" s="36"/>
      <c r="H183" s="8"/>
    </row>
    <row r="184" spans="1:8">
      <c r="A184" s="8"/>
      <c r="B184" s="8"/>
      <c r="C184" s="8"/>
      <c r="D184" s="8"/>
      <c r="E184" s="8"/>
      <c r="F184" s="8"/>
      <c r="G184" s="36"/>
      <c r="H184" s="8"/>
    </row>
    <row r="185" spans="1:8">
      <c r="A185" s="8"/>
      <c r="B185" s="8"/>
      <c r="C185" s="8"/>
      <c r="D185" s="8"/>
      <c r="E185" s="8"/>
      <c r="F185" s="8"/>
      <c r="G185" s="36"/>
      <c r="H185" s="8"/>
    </row>
    <row r="186" spans="1:8">
      <c r="A186" s="8"/>
      <c r="B186" s="8"/>
      <c r="C186" s="8"/>
      <c r="D186" s="8"/>
      <c r="E186" s="8"/>
      <c r="F186" s="8"/>
      <c r="G186" s="36"/>
      <c r="H186" s="8"/>
    </row>
    <row r="187" spans="1:8">
      <c r="A187" s="8"/>
      <c r="B187" s="8"/>
      <c r="C187" s="8"/>
      <c r="D187" s="8"/>
      <c r="E187" s="8"/>
      <c r="F187" s="8"/>
      <c r="G187" s="36"/>
      <c r="H187" s="8"/>
    </row>
    <row r="188" spans="1:8">
      <c r="A188" s="8"/>
      <c r="B188" s="8"/>
      <c r="C188" s="8"/>
      <c r="D188" s="8"/>
      <c r="E188" s="8"/>
      <c r="F188" s="8"/>
      <c r="G188" s="36"/>
      <c r="H188" s="8"/>
    </row>
    <row r="189" spans="1:8">
      <c r="A189" s="8"/>
      <c r="B189" s="8"/>
      <c r="C189" s="8"/>
      <c r="D189" s="8"/>
      <c r="E189" s="8"/>
      <c r="F189" s="8"/>
      <c r="G189" s="36"/>
      <c r="H189" s="8"/>
    </row>
    <row r="190" spans="1:8">
      <c r="A190" s="8"/>
      <c r="B190" s="8"/>
      <c r="C190" s="8"/>
      <c r="D190" s="8"/>
      <c r="E190" s="8"/>
      <c r="F190" s="8"/>
      <c r="G190" s="36"/>
      <c r="H190" s="8"/>
    </row>
    <row r="191" spans="1:8">
      <c r="A191" s="8"/>
      <c r="B191" s="8"/>
      <c r="C191" s="8"/>
      <c r="D191" s="8"/>
      <c r="E191" s="8"/>
      <c r="F191" s="8"/>
      <c r="G191" s="36"/>
      <c r="H191" s="8"/>
    </row>
    <row r="192" spans="1:8">
      <c r="A192" s="8"/>
      <c r="B192" s="8"/>
      <c r="C192" s="8"/>
      <c r="D192" s="8"/>
      <c r="E192" s="8"/>
      <c r="F192" s="8"/>
      <c r="G192" s="36"/>
      <c r="H192" s="8"/>
    </row>
    <row r="193" spans="1:8">
      <c r="A193" s="8"/>
      <c r="B193" s="8"/>
      <c r="C193" s="8"/>
      <c r="D193" s="8"/>
      <c r="E193" s="8"/>
      <c r="F193" s="8"/>
      <c r="G193" s="36"/>
      <c r="H193" s="8"/>
    </row>
    <row r="194" spans="1:8">
      <c r="A194" s="8"/>
      <c r="B194" s="8"/>
      <c r="C194" s="8"/>
      <c r="D194" s="8"/>
      <c r="E194" s="8"/>
      <c r="F194" s="8"/>
      <c r="G194" s="36"/>
      <c r="H194" s="8"/>
    </row>
    <row r="195" spans="1:8">
      <c r="A195" s="8"/>
      <c r="B195" s="8"/>
      <c r="C195" s="8"/>
      <c r="D195" s="8"/>
      <c r="E195" s="8"/>
      <c r="F195" s="8"/>
      <c r="G195" s="36"/>
      <c r="H195" s="8"/>
    </row>
    <row r="196" spans="1:8">
      <c r="A196" s="8"/>
      <c r="B196" s="8"/>
      <c r="C196" s="8"/>
      <c r="D196" s="8"/>
      <c r="E196" s="8"/>
      <c r="F196" s="8"/>
      <c r="G196" s="36"/>
      <c r="H196" s="8"/>
    </row>
    <row r="197" spans="1:8">
      <c r="A197" s="8"/>
      <c r="B197" s="8"/>
      <c r="C197" s="8"/>
      <c r="D197" s="8"/>
      <c r="E197" s="8"/>
      <c r="F197" s="8"/>
      <c r="G197" s="36"/>
      <c r="H197" s="8"/>
    </row>
    <row r="198" spans="1:8">
      <c r="A198" s="8"/>
      <c r="B198" s="8"/>
      <c r="C198" s="8"/>
      <c r="D198" s="8"/>
      <c r="E198" s="8"/>
      <c r="F198" s="8"/>
      <c r="G198" s="36"/>
      <c r="H198" s="8"/>
    </row>
    <row r="199" spans="1:8">
      <c r="A199" s="8"/>
      <c r="B199" s="8"/>
      <c r="C199" s="8"/>
      <c r="D199" s="8"/>
      <c r="E199" s="8"/>
      <c r="F199" s="8"/>
      <c r="G199" s="36"/>
      <c r="H199" s="8"/>
    </row>
    <row r="200" spans="1:8">
      <c r="A200" s="8"/>
      <c r="B200" s="8"/>
      <c r="C200" s="8"/>
      <c r="D200" s="8"/>
      <c r="E200" s="8"/>
      <c r="F200" s="8"/>
      <c r="G200" s="36"/>
      <c r="H200" s="8"/>
    </row>
    <row r="201" spans="1:8">
      <c r="A201" s="8"/>
      <c r="B201" s="8"/>
      <c r="C201" s="8"/>
      <c r="D201" s="8"/>
      <c r="E201" s="8"/>
      <c r="F201" s="8"/>
      <c r="G201" s="36"/>
      <c r="H201" s="8"/>
    </row>
    <row r="202" spans="1:8">
      <c r="A202" s="8"/>
      <c r="B202" s="8"/>
      <c r="C202" s="8"/>
      <c r="D202" s="8"/>
      <c r="E202" s="8"/>
      <c r="F202" s="8"/>
      <c r="G202" s="36"/>
      <c r="H202" s="8"/>
    </row>
    <row r="203" spans="1:8">
      <c r="A203" s="8"/>
      <c r="B203" s="8"/>
      <c r="C203" s="8"/>
      <c r="D203" s="8"/>
      <c r="E203" s="8"/>
      <c r="F203" s="8"/>
      <c r="G203" s="36"/>
      <c r="H203" s="8"/>
    </row>
    <row r="204" spans="1:8">
      <c r="A204" s="8"/>
      <c r="B204" s="8"/>
      <c r="C204" s="8"/>
      <c r="D204" s="8"/>
      <c r="E204" s="8"/>
      <c r="F204" s="8"/>
      <c r="G204" s="36"/>
      <c r="H204" s="8"/>
    </row>
    <row r="205" spans="1:8">
      <c r="A205" s="8"/>
      <c r="B205" s="8"/>
      <c r="C205" s="8"/>
      <c r="D205" s="8"/>
      <c r="E205" s="8"/>
      <c r="F205" s="8"/>
      <c r="G205" s="36"/>
      <c r="H205" s="8"/>
    </row>
    <row r="206" spans="1:8">
      <c r="A206" s="8"/>
      <c r="B206" s="8"/>
      <c r="C206" s="8"/>
      <c r="D206" s="8"/>
      <c r="E206" s="8"/>
      <c r="F206" s="8"/>
      <c r="G206" s="36"/>
      <c r="H206" s="8"/>
    </row>
    <row r="207" spans="1:8">
      <c r="A207" s="8"/>
      <c r="B207" s="8"/>
      <c r="C207" s="8"/>
      <c r="D207" s="8"/>
      <c r="E207" s="8"/>
      <c r="F207" s="8"/>
      <c r="G207" s="36"/>
      <c r="H207" s="8"/>
    </row>
    <row r="208" spans="1:8">
      <c r="A208" s="8"/>
      <c r="B208" s="8"/>
      <c r="C208" s="8"/>
      <c r="D208" s="8"/>
      <c r="E208" s="8"/>
      <c r="F208" s="8"/>
      <c r="G208" s="36"/>
      <c r="H208" s="8"/>
    </row>
    <row r="209" spans="1:8">
      <c r="A209" s="8"/>
      <c r="B209" s="8"/>
      <c r="C209" s="8"/>
      <c r="D209" s="8"/>
      <c r="E209" s="8"/>
      <c r="F209" s="8"/>
      <c r="G209" s="36"/>
      <c r="H209" s="8"/>
    </row>
    <row r="210" spans="1:8">
      <c r="A210" s="8"/>
      <c r="B210" s="8"/>
      <c r="C210" s="8"/>
      <c r="D210" s="8"/>
      <c r="E210" s="8"/>
      <c r="F210" s="8"/>
      <c r="G210" s="36"/>
      <c r="H210" s="8"/>
    </row>
    <row r="211" spans="1:8">
      <c r="A211" s="8"/>
      <c r="B211" s="8"/>
      <c r="C211" s="8"/>
      <c r="D211" s="8"/>
      <c r="E211" s="8"/>
      <c r="F211" s="8"/>
      <c r="G211" s="36"/>
      <c r="H211" s="8"/>
    </row>
    <row r="212" spans="1:8">
      <c r="A212" s="8"/>
      <c r="B212" s="8"/>
      <c r="C212" s="8"/>
      <c r="D212" s="8"/>
      <c r="E212" s="8"/>
      <c r="F212" s="8"/>
      <c r="G212" s="36"/>
      <c r="H212" s="8"/>
    </row>
    <row r="213" spans="1:8">
      <c r="A213" s="8"/>
      <c r="B213" s="8"/>
      <c r="C213" s="8"/>
      <c r="D213" s="8"/>
      <c r="E213" s="8"/>
      <c r="F213" s="8"/>
      <c r="G213" s="36"/>
      <c r="H213" s="8"/>
    </row>
    <row r="214" spans="1:8">
      <c r="A214" s="8"/>
      <c r="B214" s="8"/>
      <c r="C214" s="8"/>
      <c r="D214" s="8"/>
      <c r="E214" s="8"/>
      <c r="F214" s="8"/>
      <c r="G214" s="36"/>
      <c r="H214" s="8"/>
    </row>
    <row r="215" spans="1:8">
      <c r="A215" s="8"/>
      <c r="B215" s="8"/>
      <c r="C215" s="8"/>
      <c r="D215" s="8"/>
      <c r="E215" s="8"/>
      <c r="F215" s="8"/>
      <c r="G215" s="36"/>
      <c r="H215" s="8"/>
    </row>
    <row r="216" spans="1:8">
      <c r="A216" s="8"/>
      <c r="B216" s="8"/>
      <c r="C216" s="8"/>
      <c r="D216" s="8"/>
      <c r="E216" s="8"/>
      <c r="F216" s="8"/>
      <c r="G216" s="36"/>
      <c r="H216" s="8"/>
    </row>
    <row r="217" spans="1:8">
      <c r="A217" s="8"/>
      <c r="B217" s="8"/>
      <c r="C217" s="8"/>
      <c r="D217" s="8"/>
      <c r="E217" s="8"/>
      <c r="F217" s="8"/>
      <c r="G217" s="36"/>
      <c r="H217" s="8"/>
    </row>
    <row r="218" spans="1:8">
      <c r="A218" s="8"/>
      <c r="B218" s="8"/>
      <c r="C218" s="8"/>
      <c r="D218" s="8"/>
      <c r="E218" s="8"/>
      <c r="F218" s="8"/>
      <c r="G218" s="36"/>
      <c r="H218" s="8"/>
    </row>
    <row r="219" spans="1:8">
      <c r="A219" s="8"/>
      <c r="B219" s="8"/>
      <c r="C219" s="8"/>
      <c r="D219" s="8"/>
      <c r="E219" s="8"/>
      <c r="F219" s="8"/>
      <c r="G219" s="36"/>
      <c r="H219" s="8"/>
    </row>
    <row r="220" spans="1:8">
      <c r="A220" s="8"/>
      <c r="B220" s="8"/>
      <c r="C220" s="8"/>
      <c r="D220" s="8"/>
      <c r="E220" s="8"/>
      <c r="F220" s="8"/>
      <c r="G220" s="36"/>
      <c r="H220" s="8"/>
    </row>
    <row r="221" spans="1:8">
      <c r="A221" s="8"/>
      <c r="B221" s="8"/>
      <c r="C221" s="8"/>
      <c r="D221" s="8"/>
      <c r="E221" s="8"/>
      <c r="F221" s="8"/>
      <c r="G221" s="36"/>
      <c r="H221" s="8"/>
    </row>
    <row r="222" spans="1:8">
      <c r="A222" s="8"/>
      <c r="B222" s="8"/>
      <c r="C222" s="8"/>
      <c r="D222" s="8"/>
      <c r="E222" s="8"/>
      <c r="F222" s="8"/>
      <c r="G222" s="36"/>
      <c r="H222" s="8"/>
    </row>
    <row r="223" spans="1:8">
      <c r="A223" s="8"/>
      <c r="B223" s="8"/>
      <c r="C223" s="8"/>
      <c r="D223" s="8"/>
      <c r="E223" s="8"/>
      <c r="F223" s="8"/>
      <c r="G223" s="36"/>
      <c r="H223" s="8"/>
    </row>
    <row r="224" spans="1:8">
      <c r="A224" s="8"/>
      <c r="B224" s="8"/>
      <c r="C224" s="8"/>
      <c r="D224" s="8"/>
      <c r="E224" s="8"/>
      <c r="F224" s="8"/>
      <c r="G224" s="36"/>
      <c r="H224" s="8"/>
    </row>
    <row r="225" spans="1:8">
      <c r="A225" s="8"/>
      <c r="B225" s="8"/>
      <c r="C225" s="8"/>
      <c r="D225" s="8"/>
      <c r="E225" s="8"/>
      <c r="F225" s="8"/>
      <c r="G225" s="36"/>
      <c r="H225" s="8"/>
    </row>
    <row r="226" spans="1:8">
      <c r="A226" s="8"/>
      <c r="B226" s="8"/>
      <c r="C226" s="8"/>
      <c r="D226" s="8"/>
      <c r="E226" s="8"/>
      <c r="F226" s="8"/>
      <c r="G226" s="36"/>
      <c r="H226" s="8"/>
    </row>
    <row r="227" spans="1:8">
      <c r="A227" s="8"/>
      <c r="B227" s="8"/>
      <c r="C227" s="8"/>
      <c r="D227" s="8"/>
      <c r="E227" s="8"/>
      <c r="F227" s="8"/>
      <c r="G227" s="36"/>
      <c r="H227" s="8"/>
    </row>
    <row r="228" spans="1:8">
      <c r="A228" s="8"/>
      <c r="B228" s="8"/>
      <c r="C228" s="8"/>
      <c r="D228" s="8"/>
      <c r="E228" s="8"/>
      <c r="F228" s="8"/>
      <c r="G228" s="36"/>
      <c r="H228" s="8"/>
    </row>
    <row r="229" spans="1:8">
      <c r="A229" s="8"/>
      <c r="B229" s="8"/>
      <c r="C229" s="8"/>
      <c r="D229" s="8"/>
      <c r="E229" s="8"/>
      <c r="F229" s="8"/>
      <c r="G229" s="36"/>
      <c r="H229" s="8"/>
    </row>
    <row r="230" spans="1:8">
      <c r="A230" s="8"/>
      <c r="B230" s="8"/>
      <c r="C230" s="8"/>
      <c r="D230" s="8"/>
      <c r="E230" s="8"/>
      <c r="F230" s="8"/>
      <c r="G230" s="36"/>
      <c r="H230" s="8"/>
    </row>
    <row r="231" spans="1:8">
      <c r="A231" s="8"/>
      <c r="B231" s="8"/>
      <c r="C231" s="8"/>
      <c r="D231" s="8"/>
      <c r="E231" s="8"/>
      <c r="F231" s="8"/>
      <c r="G231" s="36"/>
      <c r="H231" s="8"/>
    </row>
    <row r="232" spans="1:8">
      <c r="A232" s="8"/>
      <c r="B232" s="8"/>
      <c r="C232" s="8"/>
      <c r="D232" s="8"/>
      <c r="E232" s="8"/>
      <c r="F232" s="8"/>
      <c r="G232" s="36"/>
      <c r="H232" s="8"/>
    </row>
    <row r="233" spans="1:8">
      <c r="A233" s="8"/>
      <c r="B233" s="8"/>
      <c r="C233" s="8"/>
      <c r="D233" s="8"/>
      <c r="E233" s="8"/>
      <c r="F233" s="8"/>
      <c r="G233" s="36"/>
      <c r="H233" s="8"/>
    </row>
    <row r="234" spans="1:8">
      <c r="A234" s="8"/>
      <c r="B234" s="8"/>
      <c r="C234" s="8"/>
      <c r="D234" s="8"/>
      <c r="E234" s="8"/>
      <c r="F234" s="8"/>
      <c r="G234" s="36"/>
      <c r="H234" s="8"/>
    </row>
    <row r="235" spans="1:8">
      <c r="A235" s="8"/>
      <c r="B235" s="8"/>
      <c r="C235" s="8"/>
      <c r="D235" s="8"/>
      <c r="E235" s="8"/>
      <c r="F235" s="8"/>
      <c r="G235" s="36"/>
      <c r="H235" s="8"/>
    </row>
    <row r="236" spans="1:8">
      <c r="A236" s="8"/>
      <c r="B236" s="8"/>
      <c r="C236" s="8"/>
      <c r="D236" s="8"/>
      <c r="E236" s="8"/>
      <c r="F236" s="8"/>
      <c r="G236" s="36"/>
      <c r="H236" s="8"/>
    </row>
    <row r="237" spans="1:8">
      <c r="A237" s="8"/>
      <c r="B237" s="8"/>
      <c r="C237" s="8"/>
      <c r="D237" s="8"/>
      <c r="E237" s="8"/>
      <c r="F237" s="8"/>
      <c r="G237" s="36"/>
      <c r="H237" s="8"/>
    </row>
    <row r="238" spans="1:8">
      <c r="A238" s="8"/>
      <c r="B238" s="8"/>
      <c r="C238" s="8"/>
      <c r="D238" s="8"/>
      <c r="E238" s="8"/>
      <c r="F238" s="8"/>
      <c r="G238" s="36"/>
      <c r="H238" s="8"/>
    </row>
    <row r="239" spans="1:8">
      <c r="A239" s="8"/>
      <c r="B239" s="8"/>
      <c r="C239" s="8"/>
      <c r="D239" s="8"/>
      <c r="E239" s="8"/>
      <c r="F239" s="8"/>
      <c r="G239" s="36"/>
      <c r="H239" s="8"/>
    </row>
    <row r="240" spans="1:8">
      <c r="A240" s="8"/>
      <c r="B240" s="8"/>
      <c r="C240" s="8"/>
      <c r="D240" s="8"/>
      <c r="E240" s="8"/>
      <c r="F240" s="8"/>
      <c r="G240" s="36"/>
      <c r="H240" s="8"/>
    </row>
    <row r="241" spans="1:8">
      <c r="A241" s="8"/>
      <c r="B241" s="8"/>
      <c r="C241" s="8"/>
      <c r="D241" s="8"/>
      <c r="E241" s="8"/>
      <c r="F241" s="8"/>
      <c r="G241" s="36"/>
      <c r="H241" s="8"/>
    </row>
    <row r="242" spans="1:8">
      <c r="A242" s="8"/>
      <c r="B242" s="8"/>
      <c r="C242" s="8"/>
      <c r="D242" s="8"/>
      <c r="E242" s="8"/>
      <c r="F242" s="8"/>
      <c r="G242" s="36"/>
      <c r="H242" s="8"/>
    </row>
    <row r="243" spans="1:8">
      <c r="A243" s="8"/>
      <c r="B243" s="8"/>
      <c r="C243" s="8"/>
      <c r="D243" s="8"/>
      <c r="E243" s="8"/>
      <c r="F243" s="8"/>
      <c r="G243" s="36"/>
      <c r="H243" s="8"/>
    </row>
    <row r="244" spans="1:8">
      <c r="A244" s="8"/>
      <c r="B244" s="8"/>
      <c r="C244" s="8"/>
      <c r="D244" s="8"/>
      <c r="E244" s="8"/>
      <c r="F244" s="8"/>
      <c r="G244" s="36"/>
      <c r="H244" s="8"/>
    </row>
    <row r="245" spans="1:8">
      <c r="A245" s="8"/>
      <c r="B245" s="8"/>
      <c r="C245" s="8"/>
      <c r="D245" s="8"/>
      <c r="E245" s="8"/>
      <c r="F245" s="8"/>
      <c r="G245" s="36"/>
      <c r="H245" s="8"/>
    </row>
    <row r="246" spans="1:8">
      <c r="A246" s="8"/>
      <c r="B246" s="8"/>
      <c r="C246" s="8"/>
      <c r="D246" s="8"/>
      <c r="E246" s="8"/>
      <c r="F246" s="8"/>
      <c r="G246" s="36"/>
      <c r="H246" s="8"/>
    </row>
    <row r="247" spans="1:8">
      <c r="A247" s="8"/>
      <c r="B247" s="8"/>
      <c r="C247" s="8"/>
      <c r="D247" s="8"/>
      <c r="E247" s="8"/>
      <c r="F247" s="8"/>
      <c r="G247" s="36"/>
      <c r="H247" s="8"/>
    </row>
    <row r="248" spans="1:8">
      <c r="A248" s="8"/>
      <c r="B248" s="8"/>
      <c r="C248" s="8"/>
      <c r="D248" s="8"/>
      <c r="E248" s="8"/>
      <c r="F248" s="8"/>
      <c r="G248" s="36"/>
      <c r="H248" s="8"/>
    </row>
    <row r="249" spans="1:8">
      <c r="A249" s="8"/>
      <c r="B249" s="8"/>
      <c r="C249" s="8"/>
      <c r="D249" s="8"/>
      <c r="E249" s="8"/>
      <c r="F249" s="8"/>
      <c r="G249" s="36"/>
      <c r="H249" s="8"/>
    </row>
    <row r="250" spans="1:8">
      <c r="A250" s="8"/>
      <c r="B250" s="8"/>
      <c r="C250" s="8"/>
      <c r="D250" s="8"/>
      <c r="E250" s="8"/>
      <c r="F250" s="8"/>
      <c r="G250" s="36"/>
      <c r="H250" s="8"/>
    </row>
    <row r="251" spans="1:8">
      <c r="A251" s="8"/>
      <c r="B251" s="8"/>
      <c r="C251" s="8"/>
      <c r="D251" s="8"/>
      <c r="E251" s="8"/>
      <c r="F251" s="8"/>
      <c r="G251" s="36"/>
      <c r="H251" s="8"/>
    </row>
    <row r="252" spans="1:8">
      <c r="A252" s="8"/>
      <c r="B252" s="8"/>
      <c r="C252" s="8"/>
      <c r="D252" s="8"/>
      <c r="E252" s="8"/>
      <c r="F252" s="8"/>
      <c r="G252" s="36"/>
      <c r="H252" s="8"/>
    </row>
    <row r="253" spans="1:8">
      <c r="A253" s="8"/>
      <c r="B253" s="8"/>
      <c r="C253" s="8"/>
      <c r="D253" s="8"/>
      <c r="E253" s="8"/>
      <c r="F253" s="8"/>
      <c r="G253" s="36"/>
      <c r="H253" s="8"/>
    </row>
    <row r="254" spans="1:8">
      <c r="A254" s="8"/>
      <c r="B254" s="8"/>
      <c r="C254" s="8"/>
      <c r="D254" s="8"/>
      <c r="E254" s="8"/>
      <c r="F254" s="8"/>
      <c r="G254" s="36"/>
      <c r="H254" s="8"/>
    </row>
    <row r="255" spans="1:8">
      <c r="A255" s="8"/>
      <c r="B255" s="8"/>
      <c r="C255" s="8"/>
      <c r="D255" s="8"/>
      <c r="E255" s="8"/>
      <c r="F255" s="8"/>
      <c r="G255" s="36"/>
      <c r="H255" s="8"/>
    </row>
    <row r="256" spans="1:8">
      <c r="A256" s="8"/>
      <c r="B256" s="8"/>
      <c r="C256" s="8"/>
      <c r="D256" s="8"/>
      <c r="E256" s="8"/>
      <c r="F256" s="8"/>
      <c r="G256" s="36"/>
      <c r="H256" s="8"/>
    </row>
    <row r="257" spans="1:8">
      <c r="A257" s="8"/>
      <c r="B257" s="8"/>
      <c r="C257" s="8"/>
      <c r="D257" s="8"/>
      <c r="E257" s="8"/>
      <c r="F257" s="8"/>
      <c r="G257" s="36"/>
      <c r="H257" s="8"/>
    </row>
    <row r="258" spans="1:8">
      <c r="A258" s="8"/>
      <c r="B258" s="8"/>
      <c r="C258" s="8"/>
      <c r="D258" s="8"/>
      <c r="E258" s="8"/>
      <c r="F258" s="8"/>
      <c r="G258" s="36"/>
      <c r="H258" s="8"/>
    </row>
    <row r="259" spans="1:8">
      <c r="A259" s="8"/>
      <c r="B259" s="8"/>
      <c r="C259" s="8"/>
      <c r="D259" s="8"/>
      <c r="E259" s="8"/>
      <c r="F259" s="8"/>
      <c r="G259" s="36"/>
      <c r="H259" s="8"/>
    </row>
    <row r="260" spans="1:8">
      <c r="A260" s="8"/>
      <c r="B260" s="8"/>
      <c r="C260" s="8"/>
      <c r="D260" s="8"/>
      <c r="E260" s="8"/>
      <c r="F260" s="8"/>
      <c r="G260" s="36"/>
      <c r="H260" s="8"/>
    </row>
    <row r="261" spans="1:8">
      <c r="A261" s="8"/>
      <c r="B261" s="8"/>
      <c r="C261" s="8"/>
      <c r="D261" s="8"/>
      <c r="E261" s="8"/>
      <c r="F261" s="8"/>
      <c r="G261" s="36"/>
      <c r="H261" s="8"/>
    </row>
    <row r="262" spans="1:8">
      <c r="A262" s="8"/>
      <c r="B262" s="8"/>
      <c r="C262" s="8"/>
      <c r="D262" s="8"/>
      <c r="E262" s="8"/>
      <c r="F262" s="8"/>
      <c r="G262" s="36"/>
      <c r="H262" s="8"/>
    </row>
    <row r="263" spans="1:8">
      <c r="A263" s="8"/>
      <c r="B263" s="8"/>
      <c r="C263" s="8"/>
      <c r="D263" s="8"/>
      <c r="E263" s="8"/>
      <c r="F263" s="8"/>
      <c r="G263" s="36"/>
      <c r="H263" s="8"/>
    </row>
    <row r="264" spans="1:8">
      <c r="A264" s="8"/>
      <c r="B264" s="8"/>
      <c r="C264" s="8"/>
      <c r="D264" s="8"/>
      <c r="E264" s="8"/>
      <c r="F264" s="8"/>
      <c r="G264" s="36"/>
      <c r="H264" s="8"/>
    </row>
    <row r="265" spans="1:8">
      <c r="A265" s="8"/>
      <c r="B265" s="8"/>
      <c r="C265" s="8"/>
      <c r="D265" s="8"/>
      <c r="E265" s="8"/>
      <c r="F265" s="8"/>
      <c r="G265" s="36"/>
      <c r="H265" s="8"/>
    </row>
    <row r="266" spans="1:8">
      <c r="A266" s="8"/>
      <c r="B266" s="8"/>
      <c r="C266" s="8"/>
      <c r="D266" s="8"/>
      <c r="E266" s="8"/>
      <c r="F266" s="8"/>
      <c r="G266" s="36"/>
      <c r="H266" s="8"/>
    </row>
    <row r="267" spans="1:8">
      <c r="A267" s="8"/>
      <c r="B267" s="8"/>
      <c r="C267" s="8"/>
      <c r="D267" s="8"/>
      <c r="E267" s="8"/>
      <c r="F267" s="8"/>
      <c r="G267" s="36"/>
      <c r="H267" s="8"/>
    </row>
    <row r="268" spans="1:8">
      <c r="A268" s="8"/>
      <c r="B268" s="8"/>
      <c r="C268" s="8"/>
      <c r="D268" s="8"/>
      <c r="E268" s="8"/>
      <c r="F268" s="8"/>
      <c r="G268" s="36"/>
      <c r="H268" s="8"/>
    </row>
    <row r="269" spans="1:8">
      <c r="A269" s="8"/>
      <c r="B269" s="8"/>
      <c r="C269" s="8"/>
      <c r="D269" s="8"/>
      <c r="E269" s="8"/>
      <c r="F269" s="8"/>
      <c r="G269" s="36"/>
      <c r="H269" s="8"/>
    </row>
    <row r="270" spans="1:8">
      <c r="A270" s="8"/>
      <c r="B270" s="8"/>
      <c r="C270" s="8"/>
      <c r="D270" s="8"/>
      <c r="E270" s="8"/>
      <c r="F270" s="8"/>
      <c r="G270" s="36"/>
      <c r="H270" s="8"/>
    </row>
    <row r="271" spans="1:8">
      <c r="A271" s="8"/>
      <c r="B271" s="8"/>
      <c r="C271" s="8"/>
      <c r="D271" s="8"/>
      <c r="E271" s="8"/>
      <c r="F271" s="8"/>
      <c r="G271" s="36"/>
      <c r="H271" s="8"/>
    </row>
    <row r="272" spans="1:8">
      <c r="A272" s="8"/>
      <c r="B272" s="8"/>
      <c r="C272" s="8"/>
      <c r="D272" s="8"/>
      <c r="E272" s="8"/>
      <c r="F272" s="8"/>
      <c r="G272" s="36"/>
      <c r="H272" s="8"/>
    </row>
    <row r="273" spans="1:8">
      <c r="A273" s="8"/>
      <c r="B273" s="8"/>
      <c r="C273" s="8"/>
      <c r="D273" s="8"/>
      <c r="E273" s="8"/>
      <c r="F273" s="8"/>
      <c r="G273" s="36"/>
      <c r="H273" s="8"/>
    </row>
    <row r="274" spans="1:8">
      <c r="A274" s="8"/>
      <c r="B274" s="8"/>
      <c r="C274" s="8"/>
      <c r="D274" s="8"/>
      <c r="E274" s="8"/>
      <c r="F274" s="8"/>
      <c r="G274" s="36"/>
      <c r="H274" s="8"/>
    </row>
    <row r="275" spans="1:8">
      <c r="A275" s="8"/>
      <c r="B275" s="8"/>
      <c r="C275" s="8"/>
      <c r="D275" s="8"/>
      <c r="E275" s="8"/>
      <c r="F275" s="8"/>
      <c r="G275" s="36"/>
      <c r="H275" s="8"/>
    </row>
    <row r="276" spans="1:8">
      <c r="A276" s="8"/>
      <c r="B276" s="8"/>
      <c r="C276" s="8"/>
      <c r="D276" s="8"/>
      <c r="E276" s="8"/>
      <c r="F276" s="8"/>
      <c r="G276" s="36"/>
      <c r="H276" s="8"/>
    </row>
    <row r="277" spans="1:8">
      <c r="A277" s="8"/>
      <c r="B277" s="8"/>
      <c r="C277" s="8"/>
      <c r="D277" s="8"/>
      <c r="E277" s="8"/>
      <c r="F277" s="8"/>
      <c r="G277" s="36"/>
      <c r="H277" s="8"/>
    </row>
    <row r="278" spans="1:8">
      <c r="A278" s="8"/>
      <c r="B278" s="8"/>
      <c r="C278" s="8"/>
      <c r="D278" s="8"/>
      <c r="E278" s="8"/>
      <c r="F278" s="8"/>
      <c r="G278" s="36"/>
      <c r="H278" s="8"/>
    </row>
    <row r="279" spans="1:8">
      <c r="A279" s="8"/>
      <c r="B279" s="8"/>
      <c r="C279" s="8"/>
      <c r="D279" s="8"/>
      <c r="E279" s="8"/>
      <c r="F279" s="8"/>
      <c r="G279" s="36"/>
      <c r="H279" s="8"/>
    </row>
    <row r="280" spans="1:8">
      <c r="A280" s="8"/>
      <c r="B280" s="8"/>
      <c r="C280" s="8"/>
      <c r="D280" s="8"/>
      <c r="E280" s="8"/>
      <c r="F280" s="8"/>
      <c r="G280" s="36"/>
      <c r="H280" s="8"/>
    </row>
    <row r="281" spans="1:8">
      <c r="A281" s="8"/>
      <c r="B281" s="8"/>
      <c r="C281" s="8"/>
      <c r="D281" s="8"/>
      <c r="E281" s="8"/>
      <c r="F281" s="8"/>
      <c r="G281" s="36"/>
      <c r="H281" s="8"/>
    </row>
    <row r="282" spans="1:8">
      <c r="A282" s="8"/>
      <c r="B282" s="8"/>
      <c r="C282" s="8"/>
      <c r="D282" s="8"/>
      <c r="E282" s="8"/>
      <c r="F282" s="8"/>
      <c r="G282" s="36"/>
      <c r="H282" s="8"/>
    </row>
    <row r="283" spans="1:8">
      <c r="A283" s="8"/>
      <c r="B283" s="8"/>
      <c r="C283" s="8"/>
      <c r="D283" s="8"/>
      <c r="E283" s="8"/>
      <c r="F283" s="8"/>
      <c r="G283" s="36"/>
      <c r="H283" s="8"/>
    </row>
    <row r="284" spans="1:8">
      <c r="A284" s="8"/>
      <c r="B284" s="8"/>
      <c r="C284" s="8"/>
      <c r="D284" s="8"/>
      <c r="E284" s="8"/>
      <c r="F284" s="8"/>
      <c r="G284" s="36"/>
      <c r="H284" s="8"/>
    </row>
    <row r="285" spans="1:8">
      <c r="A285" s="8"/>
      <c r="B285" s="8"/>
      <c r="C285" s="8"/>
      <c r="D285" s="8"/>
      <c r="E285" s="8"/>
      <c r="F285" s="8"/>
      <c r="G285" s="36"/>
      <c r="H285" s="8"/>
    </row>
    <row r="286" spans="1:8">
      <c r="A286" s="8"/>
      <c r="B286" s="8"/>
      <c r="C286" s="8"/>
      <c r="D286" s="8"/>
      <c r="E286" s="8"/>
      <c r="F286" s="8"/>
      <c r="G286" s="36"/>
      <c r="H286" s="8"/>
    </row>
    <row r="287" spans="1:8">
      <c r="A287" s="8"/>
      <c r="B287" s="8"/>
      <c r="C287" s="8"/>
      <c r="D287" s="8"/>
      <c r="E287" s="8"/>
      <c r="F287" s="8"/>
      <c r="G287" s="36"/>
      <c r="H287" s="8"/>
    </row>
    <row r="288" spans="1:8">
      <c r="A288" s="8"/>
      <c r="B288" s="8"/>
      <c r="C288" s="8"/>
      <c r="D288" s="8"/>
      <c r="E288" s="8"/>
      <c r="F288" s="8"/>
      <c r="G288" s="36"/>
      <c r="H288" s="8"/>
    </row>
    <row r="289" spans="1:8">
      <c r="A289" s="8"/>
      <c r="B289" s="8"/>
      <c r="C289" s="8"/>
      <c r="D289" s="8"/>
      <c r="E289" s="8"/>
      <c r="F289" s="8"/>
      <c r="G289" s="36"/>
      <c r="H289" s="8"/>
    </row>
    <row r="290" spans="1:8">
      <c r="A290" s="8"/>
      <c r="B290" s="8"/>
      <c r="C290" s="8"/>
      <c r="D290" s="8"/>
      <c r="E290" s="8"/>
      <c r="F290" s="8"/>
      <c r="G290" s="36"/>
      <c r="H290" s="8"/>
    </row>
    <row r="291" spans="1:8">
      <c r="A291" s="8"/>
      <c r="B291" s="8"/>
      <c r="C291" s="8"/>
      <c r="D291" s="8"/>
      <c r="E291" s="8"/>
      <c r="F291" s="8"/>
      <c r="G291" s="36"/>
      <c r="H291" s="8"/>
    </row>
  </sheetData>
  <mergeCells count="18">
    <mergeCell ref="A101:G101"/>
    <mergeCell ref="B105:C105"/>
    <mergeCell ref="C9:H9"/>
    <mergeCell ref="A15:A16"/>
    <mergeCell ref="B15:B16"/>
    <mergeCell ref="C15:C16"/>
    <mergeCell ref="E15:E16"/>
    <mergeCell ref="F15:F16"/>
    <mergeCell ref="A13:E13"/>
    <mergeCell ref="G15:G16"/>
    <mergeCell ref="H15:H16"/>
    <mergeCell ref="D15:D16"/>
    <mergeCell ref="C8:H8"/>
    <mergeCell ref="A1:H1"/>
    <mergeCell ref="A3:H3"/>
    <mergeCell ref="A4:H4"/>
    <mergeCell ref="C6:H6"/>
    <mergeCell ref="C7:H7"/>
  </mergeCells>
  <printOptions horizontalCentered="1"/>
  <pageMargins left="1.1811023622047245" right="0.59055118110236227" top="0.78740157480314965" bottom="0.78740157480314965" header="0.31496062992125984" footer="0.39370078740157483"/>
  <pageSetup paperSize="9" scale="61" fitToHeight="0" orientation="portrait" blackAndWhite="1" r:id="rId1"/>
  <headerFooter>
    <oddFooter>&amp;R&amp;"Times New Roman,Regular"&amp;10&amp;P. lpp. no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38</vt:i4>
      </vt:variant>
    </vt:vector>
  </HeadingPairs>
  <TitlesOfParts>
    <vt:vector size="58" baseType="lpstr">
      <vt:lpstr>KOPT (PASŪTĪTĀJA) 3</vt:lpstr>
      <vt:lpstr>KOPT 3</vt:lpstr>
      <vt:lpstr>KOPS3</vt:lpstr>
      <vt:lpstr>PAM</vt:lpstr>
      <vt:lpstr>KARK</vt:lpstr>
      <vt:lpstr>KĀPN</vt:lpstr>
      <vt:lpstr>JUMT</vt:lpstr>
      <vt:lpstr>GR</vt:lpstr>
      <vt:lpstr>SIEN</vt:lpstr>
      <vt:lpstr>APDAR</vt:lpstr>
      <vt:lpstr>FAS</vt:lpstr>
      <vt:lpstr>NOJUM</vt:lpstr>
      <vt:lpstr>DAŽ</vt:lpstr>
      <vt:lpstr>EL</vt:lpstr>
      <vt:lpstr>UK</vt:lpstr>
      <vt:lpstr>VAS</vt:lpstr>
      <vt:lpstr>UAS</vt:lpstr>
      <vt:lpstr>BIS</vt:lpstr>
      <vt:lpstr>ESS</vt:lpstr>
      <vt:lpstr>LAB</vt:lpstr>
      <vt:lpstr>APDAR!Print_Area</vt:lpstr>
      <vt:lpstr>BIS!Print_Area</vt:lpstr>
      <vt:lpstr>DAŽ!Print_Area</vt:lpstr>
      <vt:lpstr>EL!Print_Area</vt:lpstr>
      <vt:lpstr>ESS!Print_Area</vt:lpstr>
      <vt:lpstr>FAS!Print_Area</vt:lpstr>
      <vt:lpstr>GR!Print_Area</vt:lpstr>
      <vt:lpstr>JUMT!Print_Area</vt:lpstr>
      <vt:lpstr>KĀPN!Print_Area</vt:lpstr>
      <vt:lpstr>KARK!Print_Area</vt:lpstr>
      <vt:lpstr>KOPS3!Print_Area</vt:lpstr>
      <vt:lpstr>LAB!Print_Area</vt:lpstr>
      <vt:lpstr>NOJUM!Print_Area</vt:lpstr>
      <vt:lpstr>PAM!Print_Area</vt:lpstr>
      <vt:lpstr>SIEN!Print_Area</vt:lpstr>
      <vt:lpstr>UAS!Print_Area</vt:lpstr>
      <vt:lpstr>UK!Print_Area</vt:lpstr>
      <vt:lpstr>VAS!Print_Area</vt:lpstr>
      <vt:lpstr>APDAR!Print_Titles</vt:lpstr>
      <vt:lpstr>BIS!Print_Titles</vt:lpstr>
      <vt:lpstr>DAŽ!Print_Titles</vt:lpstr>
      <vt:lpstr>EL!Print_Titles</vt:lpstr>
      <vt:lpstr>ESS!Print_Titles</vt:lpstr>
      <vt:lpstr>FAS!Print_Titles</vt:lpstr>
      <vt:lpstr>GR!Print_Titles</vt:lpstr>
      <vt:lpstr>JUMT!Print_Titles</vt:lpstr>
      <vt:lpstr>KĀPN!Print_Titles</vt:lpstr>
      <vt:lpstr>KARK!Print_Titles</vt:lpstr>
      <vt:lpstr>KOPS3!Print_Titles</vt:lpstr>
      <vt:lpstr>'KOPT (PASŪTĪTĀJA) 3'!Print_Titles</vt:lpstr>
      <vt:lpstr>'KOPT 3'!Print_Titles</vt:lpstr>
      <vt:lpstr>LAB!Print_Titles</vt:lpstr>
      <vt:lpstr>NOJUM!Print_Titles</vt:lpstr>
      <vt:lpstr>PAM!Print_Titles</vt:lpstr>
      <vt:lpstr>SIEN!Print_Titles</vt:lpstr>
      <vt:lpstr>UAS!Print_Titles</vt:lpstr>
      <vt:lpstr>UK!Print_Titles</vt:lpstr>
      <vt:lpstr>VAS!Print_Titles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2017-11-14T11:31:43Z</dcterms:modified>
</cp:coreProperties>
</file>